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gerard\Documents\Gerard fichiers\02 SPORT AUTO\C RALLYE EXT\FAYE L ABBESSE\THOUARET 2023\CONCURRENTS\A PUBLIER\"/>
    </mc:Choice>
  </mc:AlternateContent>
  <xr:revisionPtr revIDLastSave="0" documentId="8_{4CB25AFD-32F3-4FF2-99A3-86374B08FF94}" xr6:coauthVersionLast="47" xr6:coauthVersionMax="47" xr10:uidLastSave="{00000000-0000-0000-0000-000000000000}"/>
  <bookViews>
    <workbookView xWindow="-15480" yWindow="-120" windowWidth="15600" windowHeight="11160" tabRatio="234" xr2:uid="{9688769D-5B15-4684-A4D6-5D2C665FAC13}"/>
  </bookViews>
  <sheets>
    <sheet name="Feuil1" sheetId="1" r:id="rId1"/>
  </sheets>
  <definedNames>
    <definedName name="COLICEN">Feuil1!$H$92</definedName>
    <definedName name="CONOM">Feuil1!$B$92</definedName>
    <definedName name="COPREN">Feuil1!$E$92</definedName>
    <definedName name="PLICEN">Feuil1!$H$78</definedName>
    <definedName name="PNOM">Feuil1!$B$78</definedName>
    <definedName name="PPREN">Feuil1!$E$78</definedName>
    <definedName name="VAN">Feuil1!$G$108</definedName>
    <definedName name="VC">Feuil1!$J$108</definedName>
    <definedName name="VCL">Feuil1!$D$114</definedName>
    <definedName name="VCYL">Feuil1!$B$108</definedName>
    <definedName name="VGR">Feuil1!$B$114</definedName>
    <definedName name="VM">Feuil1!$B$106</definedName>
    <definedName name="VMOD">Feuil1!$E$106</definedName>
    <definedName name="VT">Feuil1!$J$106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0" i="1" l="1"/>
  <c r="A170" i="1" s="1"/>
  <c r="A203" i="1" s="1"/>
  <c r="D169" i="1"/>
  <c r="D202" i="1"/>
  <c r="I346" i="1" a="1"/>
  <c r="I346" i="1" s="1"/>
  <c r="E346" i="1"/>
  <c r="B346" i="1"/>
  <c r="I292" i="1"/>
  <c r="E292" i="1"/>
  <c r="B292" i="1"/>
  <c r="I291" i="1"/>
  <c r="E291" i="1"/>
  <c r="B291" i="1"/>
  <c r="E148" i="1"/>
  <c r="E145" i="1"/>
  <c r="I240" i="1"/>
  <c r="E240" i="1"/>
  <c r="B240" i="1"/>
  <c r="B179" i="1"/>
  <c r="G212" i="1"/>
  <c r="A145" i="1"/>
  <c r="F154" i="1"/>
  <c r="B212" i="1"/>
  <c r="G179" i="1"/>
  <c r="C152" i="1"/>
  <c r="F152" i="1"/>
  <c r="C154" i="1"/>
  <c r="I136" i="1"/>
  <c r="F136" i="1"/>
  <c r="I145" i="1"/>
  <c r="A204" i="1" l="1"/>
  <c r="A171" i="1"/>
  <c r="A129" i="1"/>
  <c r="A131"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<sst xmlns="http://schemas.openxmlformats.org/spreadsheetml/2006/main" count="488" uniqueCount="201">
  <si>
    <t>Virement</t>
  </si>
  <si>
    <t>GROUPE</t>
  </si>
  <si>
    <t>CLASSE</t>
  </si>
  <si>
    <t>TRESORIER</t>
  </si>
  <si>
    <t>N° DOSSIER</t>
  </si>
  <si>
    <t>Reçu le :</t>
  </si>
  <si>
    <t>VISA Vérifications Administratives</t>
  </si>
  <si>
    <t>VISA Vérifications techniques</t>
  </si>
  <si>
    <t>Carnet d'itinéraire</t>
  </si>
  <si>
    <t>Chèque</t>
  </si>
  <si>
    <t>Espèces</t>
  </si>
  <si>
    <t>CONCURRENT</t>
  </si>
  <si>
    <t>Licence n°</t>
  </si>
  <si>
    <t>Adresse :</t>
  </si>
  <si>
    <t>Nom :</t>
  </si>
  <si>
    <t>Prénom :</t>
  </si>
  <si>
    <t>Licence n° :</t>
  </si>
  <si>
    <t>Code ASA :</t>
  </si>
  <si>
    <t>N° de Téléphone Portable pendant le Rallye</t>
  </si>
  <si>
    <t>N° de DEPART</t>
  </si>
  <si>
    <t>Téléphone :</t>
  </si>
  <si>
    <t>Email :</t>
  </si>
  <si>
    <t xml:space="preserve">Délivré le : </t>
  </si>
  <si>
    <t>Rue :</t>
  </si>
  <si>
    <t>Complément :</t>
  </si>
  <si>
    <t>Ville :</t>
  </si>
  <si>
    <t>Pays :</t>
  </si>
  <si>
    <t>Numéro :</t>
  </si>
  <si>
    <t xml:space="preserve">Permis de conduire : </t>
  </si>
  <si>
    <t>PILOTE</t>
  </si>
  <si>
    <t>CO-PILOTE</t>
  </si>
  <si>
    <t>VOITURE DE COURSE</t>
  </si>
  <si>
    <t>MARQUE :</t>
  </si>
  <si>
    <t>Modèle</t>
  </si>
  <si>
    <t>Type</t>
  </si>
  <si>
    <t>Année de Fabrication</t>
  </si>
  <si>
    <t>Couleur dominante</t>
  </si>
  <si>
    <t>N° Fiche d'Homologation</t>
  </si>
  <si>
    <t>N° Passeport Technique</t>
  </si>
  <si>
    <t>La voiture ci-dessus désignée est engagée conformément aux reglements sportifs (standard et particulier)</t>
  </si>
  <si>
    <t>De plus l'équipage s'engage à respecter l'Art. 6.2 du règlement concernant les heures de reconnaissances autorisées ainsi que la réglementation sur le dopage et les drogues prohibées.</t>
  </si>
  <si>
    <t xml:space="preserve"> Groupe :</t>
  </si>
  <si>
    <t>Classe :</t>
  </si>
  <si>
    <t>Signature du Concurrent</t>
  </si>
  <si>
    <t>Signature du Pilote</t>
  </si>
  <si>
    <t>Signature du Co-pilote</t>
  </si>
  <si>
    <t>Fait à :</t>
  </si>
  <si>
    <t>Le :</t>
  </si>
  <si>
    <t>Cylindrée</t>
  </si>
  <si>
    <t>Naissance : Date</t>
  </si>
  <si>
    <t>Lieu :</t>
  </si>
  <si>
    <t>Nationalité</t>
  </si>
  <si>
    <t>Téléphone</t>
  </si>
  <si>
    <t>Complément</t>
  </si>
  <si>
    <t>C. Postal</t>
  </si>
  <si>
    <t xml:space="preserve"> remis le :</t>
  </si>
  <si>
    <t xml:space="preserve">Montant des droits d'engagement : </t>
  </si>
  <si>
    <t>Avec la publicité facultative</t>
  </si>
  <si>
    <t>Sans la Publicité facultative</t>
  </si>
  <si>
    <t>La Fiche Speaker</t>
  </si>
  <si>
    <t>AUTORISATION DU PROPRIETAIRE DE LA VOITURE</t>
  </si>
  <si>
    <t>NOM</t>
  </si>
  <si>
    <t>Prénom</t>
  </si>
  <si>
    <t>Adresse</t>
  </si>
  <si>
    <t>Nom</t>
  </si>
  <si>
    <t>N° Licence</t>
  </si>
  <si>
    <t>propriètaire de la voiture décrite sur la présente demande d'engagement, déclare mettre à la disposition de :</t>
  </si>
  <si>
    <t>Je soussigné :</t>
  </si>
  <si>
    <t>Signature du propriétaire</t>
  </si>
  <si>
    <t>Dans le cas d'un prêt ou d'une location de la voiture de course, veuillez remplir le cadre ci-dessous</t>
  </si>
  <si>
    <t xml:space="preserve">FICHE SPEAKER - PRESSE </t>
  </si>
  <si>
    <t>N° COURSE</t>
  </si>
  <si>
    <t>VOITURE</t>
  </si>
  <si>
    <t>MARQUE</t>
  </si>
  <si>
    <t>TYPE</t>
  </si>
  <si>
    <t>COULEUR</t>
  </si>
  <si>
    <t>EQUIPAGE</t>
  </si>
  <si>
    <t>PRENOM</t>
  </si>
  <si>
    <t>ASA</t>
  </si>
  <si>
    <t>ECURIE - TEAM</t>
  </si>
  <si>
    <t>PREPARATEUR</t>
  </si>
  <si>
    <t>SPONSORS</t>
  </si>
  <si>
    <t>Membre de l'Association sportive 
(ASA-ecurie-team)</t>
  </si>
  <si>
    <t>RENSEIGNEMENTS MEDICAUX INDISPENSABLES</t>
  </si>
  <si>
    <t>Si oui lequel :</t>
  </si>
  <si>
    <t>Si oui laquelle :</t>
  </si>
  <si>
    <t>Quel est votre traitement ?</t>
  </si>
  <si>
    <t>3 – PRESENTEZ VOUS DES ALLERGIES A CERTAINS MEDICAMENTS ?</t>
  </si>
  <si>
    <t>NB : ne remplir cette fiche que si vous prenez un traitement depuis longtemps pour une affection ancienne ou relativement ancienne, ou si vous présentez un handicap physique (amputation ou autre)</t>
  </si>
  <si>
    <t>SEXE</t>
  </si>
  <si>
    <t xml:space="preserve">NOM : </t>
  </si>
  <si>
    <t xml:space="preserve">AGE : </t>
  </si>
  <si>
    <t>COPILOTE</t>
  </si>
  <si>
    <t xml:space="preserve">Vous êtes : </t>
  </si>
  <si>
    <t>OUI</t>
  </si>
  <si>
    <t>NON</t>
  </si>
  <si>
    <t xml:space="preserve">1 – PRESENTEZ VOUS UN HANDICAP ? </t>
  </si>
  <si>
    <t>2 – PRESENTEZ VOUS UNE MALADIE POUR LAQUELLE VOUS PRENEZ UN TRAITEMENT CONTINU</t>
  </si>
  <si>
    <t xml:space="preserve">ANTIBIOTIQUES </t>
  </si>
  <si>
    <t xml:space="preserve">ASPIRINE </t>
  </si>
  <si>
    <t>N° Rue :</t>
  </si>
  <si>
    <t>Si voiture de location ou de prêt, remplir et FAIRE SIGNER l'autorisation du propriétaire (page 1)</t>
  </si>
  <si>
    <r>
      <t xml:space="preserve">FICHE MEDICALE 1  </t>
    </r>
    <r>
      <rPr>
        <sz val="16"/>
        <color theme="1"/>
        <rFont val="Calibri"/>
        <family val="2"/>
        <scheme val="minor"/>
      </rPr>
      <t xml:space="preserve">  </t>
    </r>
    <r>
      <rPr>
        <b/>
        <sz val="16"/>
        <color theme="1"/>
        <rFont val="Calibri"/>
        <family val="2"/>
        <scheme val="minor"/>
      </rPr>
      <t xml:space="preserve">PILOTE    </t>
    </r>
    <r>
      <rPr>
        <b/>
        <sz val="10"/>
        <color theme="1"/>
        <rFont val="Calibri"/>
        <family val="2"/>
        <scheme val="minor"/>
      </rPr>
      <t>(si besoin : une fiche par membre de l'équipage)</t>
    </r>
  </si>
  <si>
    <r>
      <t xml:space="preserve">FICHE MEDICALE 2   COPILOTE   </t>
    </r>
    <r>
      <rPr>
        <b/>
        <sz val="10"/>
        <color theme="1"/>
        <rFont val="Calibri"/>
        <family val="2"/>
        <scheme val="minor"/>
      </rPr>
      <t xml:space="preserve"> (si besoin : une fiche par membre de l'équipage)</t>
    </r>
  </si>
  <si>
    <t>VERIFICATIONS TECHNIQUES PRELIMINAIRES</t>
  </si>
  <si>
    <t>Fiche d'enregistrement des équipements de sécurité</t>
  </si>
  <si>
    <t>EQUIPEMENT PILOTE</t>
  </si>
  <si>
    <t>N° DE COURSE</t>
  </si>
  <si>
    <t>CASQUE</t>
  </si>
  <si>
    <t>Fabricant</t>
  </si>
  <si>
    <t>Norme FIA</t>
  </si>
  <si>
    <t>N° homologation FIA</t>
  </si>
  <si>
    <t>SYSTÈME DE RETENUE FRONTALE DE LA TETE (RFT) (ou Hans)</t>
  </si>
  <si>
    <t>VETEMENT DE PROTECTION</t>
  </si>
  <si>
    <t>Combinaison</t>
  </si>
  <si>
    <t>Gants</t>
  </si>
  <si>
    <t>Cagoule</t>
  </si>
  <si>
    <t>Sous vêtement BAS</t>
  </si>
  <si>
    <t>Sous vêtement HAUT</t>
  </si>
  <si>
    <t>Chaussettes</t>
  </si>
  <si>
    <t>Chaussures</t>
  </si>
  <si>
    <t xml:space="preserve">Le : </t>
  </si>
  <si>
    <t>EQUIPEMENT VOITURE</t>
  </si>
  <si>
    <t>Modèle :</t>
  </si>
  <si>
    <t>Marque :</t>
  </si>
  <si>
    <t>Groupe</t>
  </si>
  <si>
    <t>Classe</t>
  </si>
  <si>
    <t>Année</t>
  </si>
  <si>
    <t>MODELE</t>
  </si>
  <si>
    <t>ARMATURE DE SECURITE</t>
  </si>
  <si>
    <t>Standard - annexe J</t>
  </si>
  <si>
    <t>Homologuée ASN (présenter la fiche d'homologation ASN)</t>
  </si>
  <si>
    <t>Homologuée FIA (présenter la fiche d'homologation FIA)</t>
  </si>
  <si>
    <t>COCHER LA CASE CORRESPONDANTE</t>
  </si>
  <si>
    <t>4 POINTS</t>
  </si>
  <si>
    <t>5 POINTS</t>
  </si>
  <si>
    <t>6 POINTS</t>
  </si>
  <si>
    <t>Date de fin de validité</t>
  </si>
  <si>
    <t>SIEGES PILOTE</t>
  </si>
  <si>
    <t>SIEGES CO-PILOTE</t>
  </si>
  <si>
    <t>HARNAIS PILOTE</t>
  </si>
  <si>
    <t>HARNAIS CO-PILOTE</t>
  </si>
  <si>
    <t>RESERVOIR ESSENCE</t>
  </si>
  <si>
    <t>D'origine du Véhicule</t>
  </si>
  <si>
    <t>Homologué FIA</t>
  </si>
  <si>
    <t>Constructeur</t>
  </si>
  <si>
    <t>EXTINCTEURS</t>
  </si>
  <si>
    <t>Extincteur manuel</t>
  </si>
  <si>
    <t>Produit</t>
  </si>
  <si>
    <t>Contenance</t>
  </si>
  <si>
    <t>Système installé</t>
  </si>
  <si>
    <t>EQUIPEMENT CO-PILOTE</t>
  </si>
  <si>
    <t>Signature du Co-Pilote</t>
  </si>
  <si>
    <t>Cocher la case</t>
  </si>
  <si>
    <t>(Cocher la case)</t>
  </si>
  <si>
    <t>ANNEXE 1</t>
  </si>
  <si>
    <t>ANNEXE 2</t>
  </si>
  <si>
    <t>ANNEXE 3</t>
  </si>
  <si>
    <t>ANNEXE 4</t>
  </si>
  <si>
    <t>ANNEXE 5</t>
  </si>
  <si>
    <t>ANNEXE 6</t>
  </si>
  <si>
    <t>Le PILOTE et le CO-PILOTE déclarent avoir pris connaissance du règlement de l'épreuve et en accepter toutes les conditions. 
Ils certifient être en possession de leur permis de conduire validé, ne pas être sous suspension de licence le jour de l'épreuve, et que les renseignements portés sur la demande d'engagement et ses annexes 1 à 6 sont exactes.</t>
  </si>
  <si>
    <t>dont assurance 62 €</t>
  </si>
  <si>
    <t>Les fiches médicales Pilote Co-pilotes si nécessaire</t>
  </si>
  <si>
    <t>3 Fiches Equipements de Sécurité</t>
  </si>
  <si>
    <t>N° de Course</t>
  </si>
  <si>
    <t>annexe 1</t>
  </si>
  <si>
    <t>annexes 4 - 5 &amp; 6</t>
  </si>
  <si>
    <t>annexes 2 &amp; 3</t>
  </si>
  <si>
    <r>
      <rPr>
        <b/>
        <sz val="15"/>
        <color theme="1"/>
        <rFont val="Calibri"/>
        <family val="2"/>
        <scheme val="minor"/>
      </rPr>
      <t>FICHE CONFIDENTIELLE</t>
    </r>
    <r>
      <rPr>
        <b/>
        <sz val="10"/>
        <color theme="1"/>
        <rFont val="Calibri"/>
        <family val="2"/>
        <scheme val="minor"/>
      </rPr>
      <t xml:space="preserve"> (Plier pour ne laisser apparaitre que le nom et le prénom - Agrafer de chaque coté)
</t>
    </r>
    <r>
      <rPr>
        <b/>
        <sz val="30"/>
        <color theme="1"/>
        <rFont val="Calibri"/>
        <family val="2"/>
        <scheme val="minor"/>
      </rPr>
      <t>A REMETTRE AU PLUS TARD AUX VERIFICATIONS ADMINISTRATIVES</t>
    </r>
  </si>
  <si>
    <t>A REMETTRE AU PLUS TARD AUX VERIFICATIONS ADMINISTRATIVES</t>
  </si>
  <si>
    <t>Rayer la mention inutile</t>
  </si>
  <si>
    <t>DOSSIER DEMANDE D'ENGAGEMENT</t>
  </si>
  <si>
    <t>Je désire le carnet d'itinéraire au format  : PAPIER - DEMATERIALISÉ par mail ou clé USB fournie (rayer les mentions inutiles)</t>
  </si>
  <si>
    <t>Ces fiches annexes se trouvent à la suite du bulletin d'engagement</t>
  </si>
  <si>
    <t>Rallye VHC</t>
  </si>
  <si>
    <t>Rallye Moderne</t>
  </si>
  <si>
    <t>mettre une croix dans la case correspondante</t>
  </si>
  <si>
    <t>Vehicule engagé en catégorie</t>
  </si>
  <si>
    <t>Préfecture de</t>
  </si>
  <si>
    <t>Rallye du THOUARET 79</t>
  </si>
  <si>
    <t>Faye l'Abbesse - Chiché - Boussais</t>
  </si>
  <si>
    <t>Rallye du Thouaret – 2, Allée des Lavandières 79350 FAYE L’ABBESSE</t>
  </si>
  <si>
    <t>Pièces à remettre  ou à présenter au plus tard aux vérifications administratives préalables</t>
  </si>
  <si>
    <t>Permis de conduire Pilote et Co-pilote</t>
  </si>
  <si>
    <t>La fiche d'homologation</t>
  </si>
  <si>
    <t>Le passeport technique</t>
  </si>
  <si>
    <r>
      <t xml:space="preserve">Pièces à joindre à votre demande d'engagement :
</t>
    </r>
    <r>
      <rPr>
        <sz val="10"/>
        <color theme="1"/>
        <rFont val="Calibri"/>
        <family val="2"/>
        <scheme val="minor"/>
      </rPr>
      <t xml:space="preserve"> (l'engagement ne sera validé que s'il est accompagné des pièces ci-dessous et </t>
    </r>
    <r>
      <rPr>
        <b/>
        <sz val="10"/>
        <color rgb="FFFF0000"/>
        <rFont val="Calibri"/>
        <family val="2"/>
        <scheme val="minor"/>
      </rPr>
      <t>du montant de l'engagement</t>
    </r>
    <r>
      <rPr>
        <sz val="10"/>
        <color theme="1"/>
        <rFont val="Calibri"/>
        <family val="2"/>
        <scheme val="minor"/>
      </rPr>
      <t>)</t>
    </r>
  </si>
  <si>
    <r>
      <t xml:space="preserve">Licences </t>
    </r>
    <r>
      <rPr>
        <b/>
        <sz val="10"/>
        <color theme="1"/>
        <rFont val="Calibri"/>
        <family val="2"/>
        <scheme val="minor"/>
      </rPr>
      <t>2022</t>
    </r>
    <r>
      <rPr>
        <sz val="10"/>
        <color theme="1"/>
        <rFont val="Calibri"/>
        <family val="2"/>
        <scheme val="minor"/>
      </rPr>
      <t xml:space="preserve"> Pilote et Co-pilote</t>
    </r>
  </si>
  <si>
    <t>29 et 30 Juillet 2023</t>
  </si>
  <si>
    <r>
      <t xml:space="preserve">Ce bulletin est à retourner </t>
    </r>
    <r>
      <rPr>
        <b/>
        <sz val="10"/>
        <color theme="1"/>
        <rFont val="Calibri"/>
        <family val="2"/>
        <scheme val="minor"/>
      </rPr>
      <t>ENTIEREMENT COMPLETÉ</t>
    </r>
    <r>
      <rPr>
        <sz val="10"/>
        <color theme="1"/>
        <rFont val="Calibri"/>
        <family val="2"/>
        <scheme val="minor"/>
      </rPr>
      <t>, avant le</t>
    </r>
    <r>
      <rPr>
        <b/>
        <sz val="10"/>
        <color theme="1"/>
        <rFont val="Calibri"/>
        <family val="2"/>
        <scheme val="minor"/>
      </rPr>
      <t xml:space="preserve"> 18 JUILET 2023,</t>
    </r>
    <r>
      <rPr>
        <sz val="10"/>
        <color theme="1"/>
        <rFont val="Calibri"/>
        <family val="2"/>
        <scheme val="minor"/>
      </rPr>
      <t xml:space="preserve"> le cachet de la poste faisant foi,
accompagné du règlement des droits d'engagement et des pièces ci-dessous à :</t>
    </r>
  </si>
  <si>
    <t>Voir conditions particulières</t>
  </si>
  <si>
    <t>sur règlement article 3.1.11.1P</t>
  </si>
  <si>
    <r>
      <t xml:space="preserve">Chèque à libeller à l'ordre de </t>
    </r>
    <r>
      <rPr>
        <b/>
        <u/>
        <sz val="9"/>
        <color theme="1"/>
        <rFont val="Calibri"/>
        <family val="2"/>
        <scheme val="minor"/>
      </rPr>
      <t>Association Enfance et Familles 79"</t>
    </r>
    <r>
      <rPr>
        <sz val="9"/>
        <color theme="1"/>
        <rFont val="Calibri"/>
        <family val="2"/>
        <scheme val="minor"/>
      </rPr>
      <t xml:space="preserve"> (Chèque encaissé </t>
    </r>
    <r>
      <rPr>
        <b/>
        <sz val="9"/>
        <color rgb="FFFF0000"/>
        <rFont val="Calibri"/>
        <family val="2"/>
        <scheme val="minor"/>
      </rPr>
      <t>à compter du 18 juillet 2023</t>
    </r>
    <r>
      <rPr>
        <sz val="9"/>
        <color theme="1"/>
        <rFont val="Calibri"/>
        <family val="2"/>
        <scheme val="minor"/>
      </rPr>
      <t>)</t>
    </r>
  </si>
  <si>
    <t>Les vérifications administratives auront lieu au retrait du carnet d'itinéraire</t>
  </si>
  <si>
    <t>L'heure e passage aux vérifications techniques sera donnée à cette occasion</t>
  </si>
  <si>
    <t>ladite voiture afin de participer au Rallye "Challenge du Thouaret les 29 ET 30 juillet 2023</t>
  </si>
  <si>
    <t>MERCI de remplir LISIBLEMENT TOUTES les cases en couleur sur toutes les pages</t>
  </si>
  <si>
    <t>Ce format XLSX peut etre rempli directement sur votre ordinateur</t>
  </si>
  <si>
    <t>PALMARES 2023 (participations - classements)</t>
  </si>
  <si>
    <t>A imprimer en recto verso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</si>
</sst>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quot; &quot;##&quot; &quot;##&quot; &quot;##&quot; &quot;##"/>
  </numFmts>
  <fonts count="3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sz val="16"/>
      <color theme="1"/>
      <name val="Calibri"/>
      <family val="2"/>
      <scheme val="minor"/>
    </font>
    <font>
      <b/>
      <sz val="16"/>
      <color theme="1"/>
      <name val="Calibri"/>
      <family val="2"/>
      <scheme val="minor"/>
    </font>
    <font>
      <u/>
      <sz val="10"/>
      <color theme="1"/>
      <name val="Calibri"/>
      <family val="2"/>
      <scheme val="minor"/>
    </font>
    <font>
      <i/>
      <sz val="10"/>
      <color theme="1"/>
      <name val="Calibri"/>
      <family val="2"/>
      <scheme val="minor"/>
    </font>
    <font>
      <b/>
      <u/>
      <sz val="9"/>
      <color theme="1"/>
      <name val="Calibri"/>
      <family val="2"/>
      <scheme val="minor"/>
    </font>
    <font>
      <i/>
      <u/>
      <sz val="10"/>
      <color theme="1"/>
      <name val="Calibri"/>
      <family val="2"/>
      <scheme val="minor"/>
    </font>
    <font>
      <sz val="14"/>
      <color theme="1"/>
      <name val="Calibri"/>
      <family val="2"/>
      <scheme val="minor"/>
    </font>
    <font>
      <sz val="20"/>
      <color theme="1"/>
      <name val="Calibri"/>
      <family val="2"/>
      <scheme val="minor"/>
    </font>
    <font>
      <sz val="12"/>
      <color theme="1"/>
      <name val="Calibri"/>
      <family val="2"/>
      <scheme val="minor"/>
    </font>
    <font>
      <b/>
      <sz val="20"/>
      <color theme="1"/>
      <name val="Calibri"/>
      <family val="2"/>
      <scheme val="minor"/>
    </font>
    <font>
      <b/>
      <sz val="10"/>
      <color theme="0"/>
      <name val="Calibri"/>
      <family val="2"/>
      <scheme val="minor"/>
    </font>
    <font>
      <b/>
      <sz val="10"/>
      <color theme="3"/>
      <name val="Calibri"/>
      <family val="2"/>
      <scheme val="minor"/>
    </font>
    <font>
      <b/>
      <sz val="8"/>
      <color rgb="FFFF0000"/>
      <name val="Calibri"/>
      <family val="2"/>
      <scheme val="minor"/>
    </font>
    <font>
      <sz val="15"/>
      <color theme="1"/>
      <name val="Calibri"/>
      <family val="2"/>
      <scheme val="minor"/>
    </font>
    <font>
      <b/>
      <sz val="15"/>
      <color theme="1"/>
      <name val="Calibri"/>
      <family val="2"/>
      <scheme val="minor"/>
    </font>
    <font>
      <b/>
      <sz val="10"/>
      <name val="Calibri"/>
      <family val="2"/>
      <scheme val="minor"/>
    </font>
    <font>
      <b/>
      <sz val="8"/>
      <color theme="1"/>
      <name val="Calibri"/>
      <family val="2"/>
      <scheme val="minor"/>
    </font>
    <font>
      <b/>
      <sz val="14"/>
      <color rgb="FFFF0000"/>
      <name val="Calibri"/>
      <family val="2"/>
      <scheme val="minor"/>
    </font>
    <font>
      <b/>
      <sz val="30"/>
      <color theme="1"/>
      <name val="Calibri"/>
      <family val="2"/>
      <scheme val="minor"/>
    </font>
    <font>
      <sz val="10"/>
      <color rgb="FFFF0000"/>
      <name val="Calibri"/>
      <family val="2"/>
      <scheme val="minor"/>
    </font>
    <font>
      <b/>
      <sz val="9.5"/>
      <color rgb="FFFF0000"/>
      <name val="Calibri"/>
      <family val="2"/>
      <scheme val="minor"/>
    </font>
    <font>
      <b/>
      <sz val="10"/>
      <color rgb="FFFF0000"/>
      <name val="Calibri"/>
      <family val="2"/>
      <scheme val="minor"/>
    </font>
    <font>
      <b/>
      <sz val="9"/>
      <color rgb="FFFF000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rgb="FFFFFF66"/>
        <bgColor indexed="64"/>
      </patternFill>
    </fill>
    <fill>
      <patternFill patternType="solid">
        <fgColor theme="6"/>
        <bgColor indexed="64"/>
      </patternFill>
    </fill>
    <fill>
      <patternFill patternType="solid">
        <fgColor rgb="FFFFFF00"/>
        <bgColor indexed="64"/>
      </patternFill>
    </fill>
    <fill>
      <patternFill patternType="solid">
        <fgColor rgb="FFE8E8E8"/>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1">
    <xf numFmtId="0" fontId="0" fillId="0" borderId="0"/>
  </cellStyleXfs>
  <cellXfs count="275">
    <xf numFmtId="0" fontId="0" fillId="0" borderId="0" xfId="0"/>
    <xf numFmtId="0" fontId="2" fillId="0" borderId="0" xfId="0" applyFo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4" fillId="0" borderId="4" xfId="0" applyFont="1" applyBorder="1"/>
    <xf numFmtId="0" fontId="2" fillId="0" borderId="12" xfId="0" applyFont="1" applyBorder="1"/>
    <xf numFmtId="0" fontId="2" fillId="0" borderId="5" xfId="0" applyFont="1" applyBorder="1"/>
    <xf numFmtId="0" fontId="2" fillId="0" borderId="13" xfId="0" applyFont="1" applyBorder="1"/>
    <xf numFmtId="0" fontId="4" fillId="0" borderId="0" xfId="0" applyFont="1"/>
    <xf numFmtId="0" fontId="2" fillId="0" borderId="15" xfId="0" applyFont="1" applyBorder="1"/>
    <xf numFmtId="0" fontId="2" fillId="0" borderId="0" xfId="0" applyFont="1" applyAlignment="1">
      <alignment horizontal="center"/>
    </xf>
    <xf numFmtId="0" fontId="2" fillId="0" borderId="22" xfId="0" applyFont="1" applyBorder="1"/>
    <xf numFmtId="0" fontId="2" fillId="0" borderId="21" xfId="0" applyFont="1" applyBorder="1"/>
    <xf numFmtId="0" fontId="2" fillId="0" borderId="6" xfId="0" applyFont="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right"/>
    </xf>
    <xf numFmtId="0" fontId="6" fillId="0" borderId="0" xfId="0" applyFont="1"/>
    <xf numFmtId="0" fontId="1" fillId="0" borderId="12" xfId="0" applyFont="1" applyBorder="1"/>
    <xf numFmtId="0" fontId="5" fillId="2" borderId="1" xfId="0" applyFont="1" applyFill="1" applyBorder="1" applyAlignment="1">
      <alignment horizontal="center" vertical="top" wrapText="1"/>
    </xf>
    <xf numFmtId="0" fontId="2" fillId="2" borderId="2" xfId="0" applyFont="1" applyFill="1" applyBorder="1"/>
    <xf numFmtId="0" fontId="2" fillId="2" borderId="3" xfId="0" applyFont="1" applyFill="1" applyBorder="1"/>
    <xf numFmtId="0" fontId="2" fillId="2" borderId="8" xfId="0" applyFont="1" applyFill="1" applyBorder="1"/>
    <xf numFmtId="0" fontId="2" fillId="2" borderId="26" xfId="0" applyFont="1" applyFill="1" applyBorder="1"/>
    <xf numFmtId="0" fontId="2" fillId="2" borderId="13" xfId="0" applyFont="1" applyFill="1" applyBorder="1"/>
    <xf numFmtId="0" fontId="2" fillId="2" borderId="9" xfId="0" applyFont="1" applyFill="1" applyBorder="1"/>
    <xf numFmtId="0" fontId="8" fillId="0" borderId="0" xfId="0" applyFont="1"/>
    <xf numFmtId="0" fontId="2" fillId="0" borderId="29" xfId="0" applyFont="1" applyBorder="1"/>
    <xf numFmtId="0" fontId="11" fillId="0" borderId="0" xfId="0" applyFont="1"/>
    <xf numFmtId="0" fontId="2" fillId="0" borderId="4" xfId="0" applyFont="1" applyBorder="1"/>
    <xf numFmtId="0" fontId="2" fillId="0" borderId="10" xfId="0" applyFont="1" applyBorder="1"/>
    <xf numFmtId="0" fontId="2" fillId="0" borderId="28" xfId="0" applyFont="1" applyBorder="1"/>
    <xf numFmtId="0" fontId="2" fillId="0" borderId="0" xfId="0" applyFont="1" applyAlignment="1">
      <alignmen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27" xfId="0" applyFont="1" applyBorder="1"/>
    <xf numFmtId="0" fontId="2" fillId="0" borderId="6" xfId="0" applyFont="1" applyBorder="1" applyAlignment="1">
      <alignment vertical="center"/>
    </xf>
    <xf numFmtId="0" fontId="8" fillId="0" borderId="6" xfId="0" applyFont="1" applyBorder="1"/>
    <xf numFmtId="0" fontId="8" fillId="0" borderId="7" xfId="0" applyFont="1" applyBorder="1"/>
    <xf numFmtId="0" fontId="3" fillId="0" borderId="6" xfId="0" applyFont="1" applyBorder="1"/>
    <xf numFmtId="0" fontId="13" fillId="0" borderId="6" xfId="0" applyFont="1" applyBorder="1"/>
    <xf numFmtId="0" fontId="1"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0" xfId="0" applyFont="1"/>
    <xf numFmtId="0" fontId="2" fillId="0" borderId="27" xfId="0" applyFont="1" applyBorder="1" applyProtection="1">
      <protection locked="0"/>
    </xf>
    <xf numFmtId="0" fontId="2" fillId="0" borderId="0" xfId="0" applyFont="1" applyAlignment="1">
      <alignment horizontal="center" wrapText="1"/>
    </xf>
    <xf numFmtId="0" fontId="6" fillId="0" borderId="0" xfId="0" applyFont="1" applyAlignment="1">
      <alignment horizontal="right"/>
    </xf>
    <xf numFmtId="0" fontId="3" fillId="2" borderId="1" xfId="0" applyFont="1" applyFill="1" applyBorder="1" applyAlignment="1">
      <alignment horizontal="center"/>
    </xf>
    <xf numFmtId="0" fontId="3" fillId="2" borderId="12" xfId="0" applyFont="1" applyFill="1" applyBorder="1" applyAlignment="1">
      <alignment horizontal="center" vertical="top" wrapText="1"/>
    </xf>
    <xf numFmtId="0" fontId="3" fillId="2" borderId="35" xfId="0" applyFont="1" applyFill="1" applyBorder="1"/>
    <xf numFmtId="0" fontId="3" fillId="2" borderId="2" xfId="0" applyFont="1" applyFill="1" applyBorder="1"/>
    <xf numFmtId="0" fontId="3" fillId="2" borderId="6" xfId="0" applyFont="1" applyFill="1" applyBorder="1"/>
    <xf numFmtId="0" fontId="3" fillId="2" borderId="25" xfId="0" applyFont="1" applyFill="1" applyBorder="1"/>
    <xf numFmtId="0" fontId="3" fillId="2" borderId="0" xfId="0" applyFont="1" applyFill="1"/>
    <xf numFmtId="0" fontId="3" fillId="2" borderId="7" xfId="0" applyFont="1" applyFill="1" applyBorder="1"/>
    <xf numFmtId="0" fontId="3" fillId="2" borderId="2" xfId="0" applyFont="1" applyFill="1" applyBorder="1" applyAlignment="1">
      <alignment horizontal="center"/>
    </xf>
    <xf numFmtId="0" fontId="2" fillId="4" borderId="32" xfId="0" applyFont="1" applyFill="1" applyBorder="1" applyAlignment="1" applyProtection="1">
      <alignment horizontal="center"/>
      <protection locked="0"/>
    </xf>
    <xf numFmtId="0" fontId="4" fillId="0" borderId="12" xfId="0" applyFont="1" applyBorder="1"/>
    <xf numFmtId="0" fontId="18" fillId="5" borderId="0" xfId="0" applyFont="1" applyFill="1"/>
    <xf numFmtId="0" fontId="19" fillId="5" borderId="0" xfId="0" applyFont="1" applyFill="1"/>
    <xf numFmtId="0" fontId="19" fillId="5" borderId="7" xfId="0" applyFont="1" applyFill="1" applyBorder="1"/>
    <xf numFmtId="0" fontId="14" fillId="0" borderId="12" xfId="0" applyFont="1" applyBorder="1"/>
    <xf numFmtId="0" fontId="4" fillId="0" borderId="12" xfId="0" applyFont="1" applyBorder="1" applyAlignment="1">
      <alignment horizontal="right"/>
    </xf>
    <xf numFmtId="0" fontId="2" fillId="0" borderId="37" xfId="0" applyFont="1" applyBorder="1" applyAlignment="1">
      <alignment horizontal="center" vertical="center"/>
    </xf>
    <xf numFmtId="0" fontId="5" fillId="0" borderId="6" xfId="0" applyFont="1" applyBorder="1"/>
    <xf numFmtId="0" fontId="3" fillId="0" borderId="0" xfId="0" applyFont="1" applyAlignment="1">
      <alignment horizontal="right"/>
    </xf>
    <xf numFmtId="0" fontId="2" fillId="0" borderId="40" xfId="0" applyFont="1" applyBorder="1"/>
    <xf numFmtId="0" fontId="4" fillId="0" borderId="0" xfId="0" applyFont="1" applyAlignment="1">
      <alignment horizontal="right"/>
    </xf>
    <xf numFmtId="0" fontId="2" fillId="0" borderId="0" xfId="0" applyFont="1" applyAlignment="1">
      <alignment horizontal="right" vertical="center"/>
    </xf>
    <xf numFmtId="0" fontId="7" fillId="0" borderId="7" xfId="0" applyFont="1" applyBorder="1" applyAlignment="1">
      <alignment horizontal="center" wrapText="1"/>
    </xf>
    <xf numFmtId="0" fontId="2" fillId="4" borderId="32" xfId="0" applyFont="1" applyFill="1" applyBorder="1" applyAlignment="1" applyProtection="1">
      <alignment horizontal="center" vertical="center"/>
      <protection locked="0"/>
    </xf>
    <xf numFmtId="0" fontId="2" fillId="4" borderId="32" xfId="0" applyFont="1" applyFill="1" applyBorder="1" applyProtection="1">
      <protection locked="0"/>
    </xf>
    <xf numFmtId="0" fontId="2" fillId="4" borderId="13" xfId="0" applyFont="1" applyFill="1" applyBorder="1" applyProtection="1">
      <protection locked="0"/>
    </xf>
    <xf numFmtId="0" fontId="2" fillId="4" borderId="9" xfId="0" applyFont="1" applyFill="1" applyBorder="1" applyProtection="1">
      <protection locked="0"/>
    </xf>
    <xf numFmtId="0" fontId="2" fillId="0" borderId="8" xfId="0" applyFont="1" applyBorder="1" applyAlignment="1">
      <alignment vertical="center"/>
    </xf>
    <xf numFmtId="0" fontId="2" fillId="0" borderId="13" xfId="0" applyFont="1" applyBorder="1" applyAlignment="1">
      <alignment vertical="center"/>
    </xf>
    <xf numFmtId="0" fontId="9" fillId="0" borderId="12" xfId="0" applyFont="1" applyBorder="1"/>
    <xf numFmtId="0" fontId="3" fillId="0" borderId="4" xfId="0" applyFont="1" applyBorder="1"/>
    <xf numFmtId="0" fontId="2" fillId="0" borderId="31" xfId="0" applyFont="1" applyBorder="1" applyAlignment="1">
      <alignment horizontal="center"/>
    </xf>
    <xf numFmtId="0" fontId="2" fillId="4" borderId="14" xfId="0" applyFont="1" applyFill="1" applyBorder="1" applyAlignment="1" applyProtection="1">
      <alignment horizontal="center"/>
      <protection locked="0"/>
    </xf>
    <xf numFmtId="49" fontId="3" fillId="0" borderId="16" xfId="0" applyNumberFormat="1" applyFont="1" applyBorder="1" applyAlignment="1" applyProtection="1">
      <alignment horizontal="right" vertical="center"/>
      <protection locked="0"/>
    </xf>
    <xf numFmtId="0" fontId="3" fillId="0" borderId="16" xfId="0" applyFont="1" applyBorder="1" applyAlignment="1" applyProtection="1">
      <alignment vertical="center"/>
      <protection locked="0"/>
    </xf>
    <xf numFmtId="0" fontId="24" fillId="0" borderId="16" xfId="0" applyFont="1" applyBorder="1" applyAlignment="1" applyProtection="1">
      <alignment vertical="center"/>
      <protection locked="0"/>
    </xf>
    <xf numFmtId="14" fontId="24" fillId="0" borderId="16" xfId="0" applyNumberFormat="1" applyFont="1" applyBorder="1" applyAlignment="1" applyProtection="1">
      <alignment vertical="center"/>
      <protection locked="0"/>
    </xf>
    <xf numFmtId="14" fontId="24" fillId="0" borderId="16" xfId="0" applyNumberFormat="1" applyFont="1" applyBorder="1" applyAlignment="1" applyProtection="1">
      <alignment horizontal="right" vertical="center"/>
      <protection locked="0"/>
    </xf>
    <xf numFmtId="0" fontId="3" fillId="0" borderId="0" xfId="0" applyFont="1" applyAlignment="1">
      <alignment horizontal="center" vertical="center"/>
    </xf>
    <xf numFmtId="0" fontId="28" fillId="0" borderId="0" xfId="0" applyFont="1"/>
    <xf numFmtId="0" fontId="29" fillId="0" borderId="0" xfId="0" applyFont="1"/>
    <xf numFmtId="0" fontId="7" fillId="0" borderId="0" xfId="0" applyFont="1" applyAlignment="1">
      <alignment horizontal="right"/>
    </xf>
    <xf numFmtId="0" fontId="2" fillId="0" borderId="13" xfId="0" applyFont="1" applyBorder="1" applyAlignment="1">
      <alignment wrapText="1"/>
    </xf>
    <xf numFmtId="0" fontId="6" fillId="0" borderId="13" xfId="0" applyFont="1" applyBorder="1" applyAlignment="1">
      <alignment horizontal="center" wrapText="1"/>
    </xf>
    <xf numFmtId="0" fontId="6" fillId="6" borderId="0" xfId="0" applyFont="1" applyFill="1"/>
    <xf numFmtId="0" fontId="2" fillId="6" borderId="0" xfId="0" applyFont="1" applyFill="1"/>
    <xf numFmtId="0" fontId="7" fillId="6" borderId="0" xfId="0" applyFont="1" applyFill="1"/>
    <xf numFmtId="0" fontId="2" fillId="0" borderId="0" xfId="0" applyFont="1" applyAlignment="1">
      <alignment wrapText="1"/>
    </xf>
    <xf numFmtId="6" fontId="2" fillId="0" borderId="0" xfId="0" applyNumberFormat="1" applyFont="1" applyAlignment="1">
      <alignment wrapText="1"/>
    </xf>
    <xf numFmtId="0" fontId="30" fillId="0" borderId="0" xfId="0" applyFont="1"/>
    <xf numFmtId="0" fontId="10" fillId="0" borderId="0" xfId="0" applyFont="1" applyAlignment="1">
      <alignment horizontal="left" wrapText="1"/>
    </xf>
    <xf numFmtId="0" fontId="27" fillId="7" borderId="0" xfId="0" applyFont="1" applyFill="1" applyAlignment="1" applyProtection="1">
      <alignment horizontal="center" vertical="center" wrapText="1"/>
      <protection locked="0"/>
    </xf>
    <xf numFmtId="0" fontId="2" fillId="0" borderId="0" xfId="0" applyFont="1" applyAlignment="1">
      <alignment horizontal="center" wrapText="1"/>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4"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xf>
    <xf numFmtId="0" fontId="2" fillId="0" borderId="29"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20" xfId="0" applyFont="1" applyBorder="1" applyAlignment="1" applyProtection="1">
      <alignment horizontal="center"/>
      <protection locked="0"/>
    </xf>
    <xf numFmtId="164" fontId="3" fillId="0" borderId="33" xfId="0" applyNumberFormat="1" applyFont="1" applyBorder="1" applyAlignment="1" applyProtection="1">
      <alignment horizontal="center"/>
      <protection locked="0"/>
    </xf>
    <xf numFmtId="164" fontId="3" fillId="0" borderId="34" xfId="0" applyNumberFormat="1"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 fillId="0" borderId="18"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14" fillId="0" borderId="4"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36" xfId="0" applyFont="1" applyBorder="1" applyAlignment="1">
      <alignment horizontal="center" vertical="center"/>
    </xf>
    <xf numFmtId="0" fontId="14" fillId="0" borderId="5" xfId="0" applyFont="1" applyBorder="1" applyAlignment="1">
      <alignment horizontal="center" vertical="center"/>
    </xf>
    <xf numFmtId="0" fontId="14" fillId="0" borderId="30" xfId="0" applyFont="1" applyBorder="1" applyAlignment="1">
      <alignment horizontal="center" vertical="center"/>
    </xf>
    <xf numFmtId="0" fontId="14" fillId="0" borderId="9" xfId="0"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16" fillId="0" borderId="10" xfId="0" applyFont="1" applyBorder="1" applyAlignment="1" applyProtection="1">
      <alignment horizontal="left" wrapText="1"/>
      <protection locked="0"/>
    </xf>
    <xf numFmtId="0" fontId="16" fillId="0" borderId="28"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3" xfId="0" applyFont="1" applyBorder="1" applyAlignment="1">
      <alignment horizontal="center" vertical="center"/>
    </xf>
    <xf numFmtId="0" fontId="15" fillId="0" borderId="9"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6" fillId="0" borderId="10"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3" borderId="10" xfId="0" applyFont="1" applyFill="1" applyBorder="1" applyAlignment="1" applyProtection="1">
      <alignment horizontal="center"/>
      <protection locked="0"/>
    </xf>
    <xf numFmtId="0" fontId="16" fillId="3" borderId="28" xfId="0" applyFont="1" applyFill="1" applyBorder="1" applyAlignment="1" applyProtection="1">
      <alignment horizontal="center"/>
      <protection locked="0"/>
    </xf>
    <xf numFmtId="0" fontId="16" fillId="3" borderId="11" xfId="0" applyFont="1" applyFill="1" applyBorder="1" applyAlignment="1" applyProtection="1">
      <alignment horizontal="center"/>
      <protection locked="0"/>
    </xf>
    <xf numFmtId="0" fontId="2" fillId="0" borderId="10"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28" xfId="0" applyFont="1" applyBorder="1" applyAlignment="1">
      <alignment horizontal="center" wrapText="1"/>
    </xf>
    <xf numFmtId="0" fontId="2" fillId="0" borderId="11" xfId="0" applyFont="1" applyBorder="1" applyAlignment="1">
      <alignment horizontal="center" wrapText="1"/>
    </xf>
    <xf numFmtId="0" fontId="3" fillId="0" borderId="20" xfId="0" applyFont="1" applyBorder="1" applyAlignment="1" applyProtection="1">
      <alignment horizontal="center" vertical="center"/>
      <protection locked="0"/>
    </xf>
    <xf numFmtId="164" fontId="3" fillId="0" borderId="18" xfId="0" applyNumberFormat="1" applyFont="1" applyBorder="1" applyAlignment="1" applyProtection="1">
      <alignment horizontal="center" vertical="center"/>
      <protection locked="0"/>
    </xf>
    <xf numFmtId="164" fontId="3" fillId="0" borderId="20" xfId="0" applyNumberFormat="1" applyFont="1"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9" fillId="0" borderId="0" xfId="0" applyFont="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8" fillId="0" borderId="0" xfId="0" applyFont="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0" xfId="0" applyFont="1" applyAlignment="1">
      <alignment horizontal="center" vertical="center" wrapText="1"/>
    </xf>
    <xf numFmtId="14" fontId="3" fillId="0" borderId="18" xfId="0" applyNumberFormat="1" applyFont="1" applyBorder="1" applyAlignment="1" applyProtection="1">
      <alignment horizontal="center" vertical="center"/>
      <protection locked="0"/>
    </xf>
    <xf numFmtId="0" fontId="2" fillId="0" borderId="0" xfId="0" applyFont="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2" fillId="0" borderId="6" xfId="0" applyFont="1" applyBorder="1" applyAlignment="1">
      <alignment horizontal="left" wrapText="1"/>
    </xf>
    <xf numFmtId="0" fontId="2" fillId="0" borderId="0" xfId="0" applyFont="1" applyAlignment="1">
      <alignment horizontal="left" wrapText="1"/>
    </xf>
    <xf numFmtId="0" fontId="2" fillId="0" borderId="7" xfId="0" applyFont="1" applyBorder="1" applyAlignment="1">
      <alignment horizontal="left" wrapText="1"/>
    </xf>
    <xf numFmtId="0" fontId="2" fillId="0" borderId="19" xfId="0" applyFont="1" applyBorder="1" applyAlignment="1" applyProtection="1">
      <alignment horizontal="center"/>
      <protection locked="0"/>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xf>
    <xf numFmtId="0" fontId="2" fillId="0" borderId="24" xfId="0" applyFont="1" applyBorder="1" applyAlignment="1">
      <alignment horizontal="center"/>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2" fillId="0" borderId="0" xfId="0" applyFont="1" applyAlignment="1">
      <alignment horizontal="center" vertical="center" wrapText="1"/>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2" xfId="0" applyFont="1" applyBorder="1" applyAlignment="1">
      <alignment horizontal="center"/>
    </xf>
    <xf numFmtId="0" fontId="20" fillId="0" borderId="4" xfId="0" applyFont="1" applyBorder="1" applyAlignment="1">
      <alignment horizontal="center" wrapText="1"/>
    </xf>
    <xf numFmtId="0" fontId="20" fillId="0" borderId="12" xfId="0" applyFont="1" applyBorder="1" applyAlignment="1">
      <alignment horizontal="center" wrapText="1"/>
    </xf>
    <xf numFmtId="0" fontId="20" fillId="0" borderId="5" xfId="0" applyFont="1" applyBorder="1" applyAlignment="1">
      <alignment horizontal="center" wrapText="1"/>
    </xf>
    <xf numFmtId="0" fontId="7" fillId="0" borderId="8" xfId="0" applyFont="1" applyBorder="1" applyAlignment="1">
      <alignment horizontal="center" wrapText="1"/>
    </xf>
    <xf numFmtId="0" fontId="7" fillId="0" borderId="13" xfId="0" applyFont="1" applyBorder="1" applyAlignment="1">
      <alignment horizontal="center" wrapText="1"/>
    </xf>
    <xf numFmtId="0" fontId="7" fillId="0" borderId="9" xfId="0" applyFont="1" applyBorder="1" applyAlignment="1">
      <alignment horizontal="center" wrapText="1"/>
    </xf>
    <xf numFmtId="0" fontId="3" fillId="0" borderId="18"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3" fontId="3" fillId="0" borderId="18" xfId="0" applyNumberFormat="1"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4" fillId="0" borderId="0" xfId="0" applyFont="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11" xfId="0" applyFont="1" applyBorder="1" applyAlignment="1">
      <alignment horizontal="center"/>
    </xf>
    <xf numFmtId="14" fontId="3" fillId="0" borderId="18" xfId="0" applyNumberFormat="1" applyFont="1" applyBorder="1" applyAlignment="1" applyProtection="1">
      <alignment horizontal="center"/>
      <protection locked="0"/>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2" fillId="0" borderId="36" xfId="0" applyFont="1" applyBorder="1" applyAlignment="1">
      <alignment horizontal="center"/>
    </xf>
    <xf numFmtId="0" fontId="2" fillId="0" borderId="20" xfId="0" applyFont="1" applyBorder="1" applyAlignment="1">
      <alignment horizontal="center"/>
    </xf>
    <xf numFmtId="0" fontId="2" fillId="4" borderId="18" xfId="0" applyFont="1" applyFill="1" applyBorder="1" applyProtection="1">
      <protection locked="0"/>
    </xf>
    <xf numFmtId="0" fontId="0" fillId="4" borderId="17" xfId="0" applyFill="1" applyBorder="1" applyProtection="1">
      <protection locked="0"/>
    </xf>
    <xf numFmtId="0" fontId="0" fillId="4" borderId="19" xfId="0" applyFill="1" applyBorder="1" applyProtection="1">
      <protection locked="0"/>
    </xf>
    <xf numFmtId="0" fontId="0" fillId="4" borderId="20" xfId="0" applyFill="1" applyBorder="1" applyProtection="1">
      <protection locked="0"/>
    </xf>
    <xf numFmtId="0" fontId="2" fillId="4" borderId="33" xfId="0" applyFont="1" applyFill="1" applyBorder="1" applyAlignment="1" applyProtection="1">
      <alignment horizontal="center"/>
      <protection locked="0"/>
    </xf>
    <xf numFmtId="0" fontId="2" fillId="4" borderId="38" xfId="0" applyFont="1" applyFill="1" applyBorder="1" applyAlignment="1" applyProtection="1">
      <alignment horizontal="center"/>
      <protection locked="0"/>
    </xf>
    <xf numFmtId="0" fontId="2" fillId="4" borderId="39" xfId="0" applyFont="1" applyFill="1" applyBorder="1" applyAlignment="1" applyProtection="1">
      <alignment horizontal="center"/>
      <protection locked="0"/>
    </xf>
    <xf numFmtId="0" fontId="2" fillId="0" borderId="29"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vertical="center" wrapText="1"/>
    </xf>
    <xf numFmtId="0" fontId="2" fillId="4" borderId="32" xfId="0" applyFont="1" applyFill="1" applyBorder="1" applyAlignment="1" applyProtection="1">
      <alignment horizontal="center"/>
      <protection locked="0"/>
    </xf>
    <xf numFmtId="0" fontId="2" fillId="0" borderId="23" xfId="0" applyFont="1" applyBorder="1" applyAlignment="1">
      <alignment horizontal="center" wrapText="1"/>
    </xf>
    <xf numFmtId="0" fontId="21" fillId="0" borderId="0" xfId="0" applyFont="1" applyAlignment="1">
      <alignment horizontal="center"/>
    </xf>
    <xf numFmtId="0" fontId="2" fillId="4" borderId="0" xfId="0" applyFont="1" applyFill="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9" xfId="0" applyFont="1" applyFill="1" applyBorder="1" applyAlignment="1" applyProtection="1">
      <alignment horizontal="center"/>
      <protection locked="0"/>
    </xf>
    <xf numFmtId="0" fontId="3" fillId="0" borderId="10" xfId="0" applyFont="1" applyBorder="1" applyAlignment="1">
      <alignment horizontal="center" vertical="center" wrapText="1"/>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xf>
    <xf numFmtId="164" fontId="25" fillId="0" borderId="10" xfId="0" applyNumberFormat="1" applyFont="1" applyBorder="1" applyAlignment="1" applyProtection="1">
      <alignment horizontal="center" vertical="center"/>
      <protection locked="0"/>
    </xf>
    <xf numFmtId="164" fontId="25" fillId="0" borderId="28" xfId="0" applyNumberFormat="1" applyFont="1" applyBorder="1" applyAlignment="1" applyProtection="1">
      <alignment horizontal="center" vertical="center"/>
      <protection locked="0"/>
    </xf>
    <xf numFmtId="164" fontId="25" fillId="0" borderId="11" xfId="0" applyNumberFormat="1" applyFont="1" applyBorder="1" applyAlignment="1" applyProtection="1">
      <alignment horizontal="center" vertical="center"/>
      <protection locked="0"/>
    </xf>
    <xf numFmtId="0" fontId="2" fillId="0" borderId="7" xfId="0" applyFont="1" applyBorder="1" applyAlignment="1">
      <alignment horizontal="center" wrapText="1"/>
    </xf>
    <xf numFmtId="0" fontId="27" fillId="0" borderId="0" xfId="0" applyFont="1"/>
  </cellXfs>
  <cellStyles count="1">
    <cellStyle name="Normal" xfId="0" builtinId="0"/>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66"/>
        </patternFill>
      </fill>
    </dxf>
    <dxf>
      <fill>
        <patternFill>
          <bgColor rgb="FFFFFF99"/>
        </patternFill>
      </fill>
    </dxf>
    <dxf>
      <fill>
        <patternFill>
          <bgColor rgb="FFFFFF99"/>
        </patternFill>
      </fill>
    </dxf>
  </dxfs>
  <tableStyles count="0" defaultTableStyle="TableStyleMedium2" defaultPivotStyle="PivotStyleLight16"/>
  <colors>
    <mruColors>
      <color rgb="FFE8E8E8"/>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57</xdr:row>
      <xdr:rowOff>1</xdr:rowOff>
    </xdr:from>
    <xdr:ext cx="6391275" cy="869674"/>
    <xdr:sp macro="" textlink="">
      <xdr:nvSpPr>
        <xdr:cNvPr id="3" name="Rectangle 2">
          <a:extLst>
            <a:ext uri="{FF2B5EF4-FFF2-40B4-BE49-F238E27FC236}">
              <a16:creationId xmlns:a16="http://schemas.microsoft.com/office/drawing/2014/main" id="{56627F7A-AE11-4671-9631-F7984256336B}"/>
            </a:ext>
          </a:extLst>
        </xdr:cNvPr>
        <xdr:cNvSpPr/>
      </xdr:nvSpPr>
      <xdr:spPr>
        <a:xfrm>
          <a:off x="0" y="9429751"/>
          <a:ext cx="6391275" cy="869674"/>
        </a:xfrm>
        <a:prstGeom prst="rect">
          <a:avLst/>
        </a:prstGeom>
        <a:noFill/>
      </xdr:spPr>
      <xdr:txBody>
        <a:bodyPr wrap="square" lIns="91440" tIns="45720" rIns="91440" bIns="45720">
          <a:noAutofit/>
        </a:bodyPr>
        <a:lstStyle/>
        <a:p>
          <a:pPr algn="ctr"/>
          <a:r>
            <a:rPr lang="fr-FR" sz="5400" b="0" cap="none" spc="0">
              <a:ln w="0"/>
              <a:solidFill>
                <a:schemeClr val="bg2">
                  <a:lumMod val="90000"/>
                </a:schemeClr>
              </a:solidFill>
              <a:effectLst/>
            </a:rPr>
            <a:t>Réservé</a:t>
          </a:r>
          <a:r>
            <a:rPr lang="fr-FR" sz="5400" b="0" cap="none" spc="0" baseline="0">
              <a:ln w="0"/>
              <a:solidFill>
                <a:schemeClr val="bg2">
                  <a:lumMod val="90000"/>
                </a:schemeClr>
              </a:solidFill>
              <a:effectLst/>
            </a:rPr>
            <a:t> à </a:t>
          </a:r>
          <a:r>
            <a:rPr lang="fr-FR" sz="4500" b="0" cap="none" spc="0" baseline="0">
              <a:ln w="0"/>
              <a:solidFill>
                <a:schemeClr val="bg2">
                  <a:lumMod val="90000"/>
                </a:schemeClr>
              </a:solidFill>
              <a:effectLst/>
            </a:rPr>
            <a:t>l'Organisation</a:t>
          </a:r>
        </a:p>
      </xdr:txBody>
    </xdr:sp>
    <xdr:clientData/>
  </xdr:oneCellAnchor>
  <xdr:oneCellAnchor>
    <xdr:from>
      <xdr:col>9</xdr:col>
      <xdr:colOff>0</xdr:colOff>
      <xdr:row>234</xdr:row>
      <xdr:rowOff>0</xdr:rowOff>
    </xdr:from>
    <xdr:ext cx="1133475" cy="352425"/>
    <xdr:sp macro="" textlink="">
      <xdr:nvSpPr>
        <xdr:cNvPr id="5" name="Rectangle 4">
          <a:extLst>
            <a:ext uri="{FF2B5EF4-FFF2-40B4-BE49-F238E27FC236}">
              <a16:creationId xmlns:a16="http://schemas.microsoft.com/office/drawing/2014/main" id="{A898D980-BF2D-49CB-8960-35D3B948BE44}"/>
            </a:ext>
          </a:extLst>
        </xdr:cNvPr>
        <xdr:cNvSpPr/>
      </xdr:nvSpPr>
      <xdr:spPr>
        <a:xfrm>
          <a:off x="5400675" y="40500300"/>
          <a:ext cx="1133475" cy="352425"/>
        </a:xfrm>
        <a:prstGeom prst="rect">
          <a:avLst/>
        </a:prstGeom>
        <a:noFill/>
      </xdr:spPr>
      <xdr:txBody>
        <a:bodyPr wrap="square" lIns="91440" tIns="45720" rIns="91440" bIns="45720">
          <a:noAutofit/>
        </a:bodyPr>
        <a:lstStyle/>
        <a:p>
          <a:pPr algn="ctr"/>
          <a:r>
            <a:rPr lang="fr-FR" sz="1200" b="0" u="sng" cap="none" spc="0">
              <a:ln w="0"/>
              <a:solidFill>
                <a:schemeClr val="tx1">
                  <a:lumMod val="50000"/>
                  <a:lumOff val="50000"/>
                </a:schemeClr>
              </a:solidFill>
              <a:effectLst/>
            </a:rPr>
            <a:t>Réservé</a:t>
          </a:r>
          <a:r>
            <a:rPr lang="fr-FR" sz="1200" b="0" u="sng" cap="none" spc="0" baseline="0">
              <a:ln w="0"/>
              <a:solidFill>
                <a:schemeClr val="tx1">
                  <a:lumMod val="50000"/>
                  <a:lumOff val="50000"/>
                </a:schemeClr>
              </a:solidFill>
              <a:effectLst/>
            </a:rPr>
            <a:t> à l'Organisation</a:t>
          </a:r>
        </a:p>
      </xdr:txBody>
    </xdr:sp>
    <xdr:clientData/>
  </xdr:oneCellAnchor>
  <xdr:oneCellAnchor>
    <xdr:from>
      <xdr:col>9</xdr:col>
      <xdr:colOff>0</xdr:colOff>
      <xdr:row>285</xdr:row>
      <xdr:rowOff>0</xdr:rowOff>
    </xdr:from>
    <xdr:ext cx="1133475" cy="352425"/>
    <xdr:sp macro="" textlink="">
      <xdr:nvSpPr>
        <xdr:cNvPr id="7" name="Rectangle 6">
          <a:extLst>
            <a:ext uri="{FF2B5EF4-FFF2-40B4-BE49-F238E27FC236}">
              <a16:creationId xmlns:a16="http://schemas.microsoft.com/office/drawing/2014/main" id="{ABEB4704-F5ED-4826-92BF-CC58F881DFCC}"/>
            </a:ext>
          </a:extLst>
        </xdr:cNvPr>
        <xdr:cNvSpPr/>
      </xdr:nvSpPr>
      <xdr:spPr>
        <a:xfrm>
          <a:off x="5400675" y="40500300"/>
          <a:ext cx="1133475" cy="352425"/>
        </a:xfrm>
        <a:prstGeom prst="rect">
          <a:avLst/>
        </a:prstGeom>
        <a:noFill/>
      </xdr:spPr>
      <xdr:txBody>
        <a:bodyPr wrap="square" lIns="91440" tIns="45720" rIns="91440" bIns="45720">
          <a:noAutofit/>
        </a:bodyPr>
        <a:lstStyle/>
        <a:p>
          <a:pPr algn="ctr"/>
          <a:r>
            <a:rPr lang="fr-FR" sz="1200" b="0" u="sng" cap="none" spc="0">
              <a:ln w="0"/>
              <a:solidFill>
                <a:schemeClr val="tx1">
                  <a:lumMod val="50000"/>
                  <a:lumOff val="50000"/>
                </a:schemeClr>
              </a:solidFill>
              <a:effectLst/>
            </a:rPr>
            <a:t>Réservé</a:t>
          </a:r>
          <a:r>
            <a:rPr lang="fr-FR" sz="1200" b="0" u="sng" cap="none" spc="0" baseline="0">
              <a:ln w="0"/>
              <a:solidFill>
                <a:schemeClr val="tx1">
                  <a:lumMod val="50000"/>
                  <a:lumOff val="50000"/>
                </a:schemeClr>
              </a:solidFill>
              <a:effectLst/>
            </a:rPr>
            <a:t> à l'Organisation</a:t>
          </a:r>
        </a:p>
      </xdr:txBody>
    </xdr:sp>
    <xdr:clientData/>
  </xdr:oneCellAnchor>
  <xdr:oneCellAnchor>
    <xdr:from>
      <xdr:col>9</xdr:col>
      <xdr:colOff>0</xdr:colOff>
      <xdr:row>340</xdr:row>
      <xdr:rowOff>0</xdr:rowOff>
    </xdr:from>
    <xdr:ext cx="1133475" cy="352425"/>
    <xdr:sp macro="" textlink="">
      <xdr:nvSpPr>
        <xdr:cNvPr id="8" name="Rectangle 7">
          <a:extLst>
            <a:ext uri="{FF2B5EF4-FFF2-40B4-BE49-F238E27FC236}">
              <a16:creationId xmlns:a16="http://schemas.microsoft.com/office/drawing/2014/main" id="{543C010F-2F69-4CE7-B593-458B70B4ACED}"/>
            </a:ext>
          </a:extLst>
        </xdr:cNvPr>
        <xdr:cNvSpPr/>
      </xdr:nvSpPr>
      <xdr:spPr>
        <a:xfrm>
          <a:off x="5524500" y="40500300"/>
          <a:ext cx="1133475" cy="352425"/>
        </a:xfrm>
        <a:prstGeom prst="rect">
          <a:avLst/>
        </a:prstGeom>
        <a:noFill/>
      </xdr:spPr>
      <xdr:txBody>
        <a:bodyPr wrap="square" lIns="91440" tIns="45720" rIns="91440" bIns="45720">
          <a:noAutofit/>
        </a:bodyPr>
        <a:lstStyle/>
        <a:p>
          <a:pPr algn="ctr"/>
          <a:r>
            <a:rPr lang="fr-FR" sz="1200" b="0" u="sng" cap="none" spc="0">
              <a:ln w="0"/>
              <a:solidFill>
                <a:schemeClr val="tx1">
                  <a:lumMod val="50000"/>
                  <a:lumOff val="50000"/>
                </a:schemeClr>
              </a:solidFill>
              <a:effectLst/>
            </a:rPr>
            <a:t>Réservé</a:t>
          </a:r>
          <a:r>
            <a:rPr lang="fr-FR" sz="1200" b="0" u="sng" cap="none" spc="0" baseline="0">
              <a:ln w="0"/>
              <a:solidFill>
                <a:schemeClr val="tx1">
                  <a:lumMod val="50000"/>
                  <a:lumOff val="50000"/>
                </a:schemeClr>
              </a:solidFill>
              <a:effectLst/>
            </a:rPr>
            <a:t> à l'Organisation</a:t>
          </a:r>
        </a:p>
      </xdr:txBody>
    </xdr:sp>
    <xdr:clientData/>
  </xdr:oneCellAnchor>
  <xdr:oneCellAnchor>
    <xdr:from>
      <xdr:col>1</xdr:col>
      <xdr:colOff>0</xdr:colOff>
      <xdr:row>135</xdr:row>
      <xdr:rowOff>0</xdr:rowOff>
    </xdr:from>
    <xdr:ext cx="1133475" cy="352425"/>
    <xdr:sp macro="" textlink="">
      <xdr:nvSpPr>
        <xdr:cNvPr id="11" name="Rectangle 10">
          <a:extLst>
            <a:ext uri="{FF2B5EF4-FFF2-40B4-BE49-F238E27FC236}">
              <a16:creationId xmlns:a16="http://schemas.microsoft.com/office/drawing/2014/main" id="{BC92E263-E3A7-4B4E-8113-6B0C6BD60739}"/>
            </a:ext>
          </a:extLst>
        </xdr:cNvPr>
        <xdr:cNvSpPr/>
      </xdr:nvSpPr>
      <xdr:spPr>
        <a:xfrm>
          <a:off x="857250" y="21831300"/>
          <a:ext cx="1133475" cy="352425"/>
        </a:xfrm>
        <a:prstGeom prst="rect">
          <a:avLst/>
        </a:prstGeom>
        <a:noFill/>
      </xdr:spPr>
      <xdr:txBody>
        <a:bodyPr wrap="square" lIns="91440" tIns="45720" rIns="91440" bIns="45720">
          <a:noAutofit/>
        </a:bodyPr>
        <a:lstStyle/>
        <a:p>
          <a:pPr algn="ctr"/>
          <a:r>
            <a:rPr lang="fr-FR" sz="1200" b="0" u="sng" cap="none" spc="0">
              <a:ln w="0"/>
              <a:solidFill>
                <a:schemeClr val="tx1">
                  <a:lumMod val="50000"/>
                  <a:lumOff val="50000"/>
                </a:schemeClr>
              </a:solidFill>
              <a:effectLst/>
            </a:rPr>
            <a:t>Réservé</a:t>
          </a:r>
          <a:r>
            <a:rPr lang="fr-FR" sz="1200" b="0" u="sng" cap="none" spc="0" baseline="0">
              <a:ln w="0"/>
              <a:solidFill>
                <a:schemeClr val="tx1">
                  <a:lumMod val="50000"/>
                  <a:lumOff val="50000"/>
                </a:schemeClr>
              </a:solidFill>
              <a:effectLst/>
            </a:rPr>
            <a:t> à l'Organisation</a:t>
          </a:r>
        </a:p>
      </xdr:txBody>
    </xdr:sp>
    <xdr:clientData/>
  </xdr:oneCellAnchor>
  <xdr:oneCellAnchor>
    <xdr:from>
      <xdr:col>8</xdr:col>
      <xdr:colOff>504825</xdr:colOff>
      <xdr:row>201</xdr:row>
      <xdr:rowOff>209550</xdr:rowOff>
    </xdr:from>
    <xdr:ext cx="1133475" cy="457200"/>
    <xdr:sp macro="" textlink="">
      <xdr:nvSpPr>
        <xdr:cNvPr id="12" name="Rectangle 11">
          <a:extLst>
            <a:ext uri="{FF2B5EF4-FFF2-40B4-BE49-F238E27FC236}">
              <a16:creationId xmlns:a16="http://schemas.microsoft.com/office/drawing/2014/main" id="{C0581F57-72EF-4F2D-9681-F6F09DA79014}"/>
            </a:ext>
          </a:extLst>
        </xdr:cNvPr>
        <xdr:cNvSpPr/>
      </xdr:nvSpPr>
      <xdr:spPr>
        <a:xfrm>
          <a:off x="5391150" y="36366450"/>
          <a:ext cx="1133475" cy="457200"/>
        </a:xfrm>
        <a:prstGeom prst="rect">
          <a:avLst/>
        </a:prstGeom>
        <a:noFill/>
        <a:ln>
          <a:solidFill>
            <a:schemeClr val="accent1"/>
          </a:solidFill>
        </a:ln>
      </xdr:spPr>
      <xdr:txBody>
        <a:bodyPr wrap="square" lIns="91440" tIns="45720" rIns="91440" bIns="45720">
          <a:noAutofit/>
        </a:bodyPr>
        <a:lstStyle/>
        <a:p>
          <a:pPr algn="ctr"/>
          <a:r>
            <a:rPr lang="fr-FR" sz="1200" b="0" u="sng" cap="none" spc="0">
              <a:ln w="0"/>
              <a:solidFill>
                <a:schemeClr val="tx1">
                  <a:lumMod val="50000"/>
                  <a:lumOff val="50000"/>
                </a:schemeClr>
              </a:solidFill>
              <a:effectLst/>
            </a:rPr>
            <a:t>Réservé</a:t>
          </a:r>
          <a:r>
            <a:rPr lang="fr-FR" sz="1200" b="0" u="sng" cap="none" spc="0" baseline="0">
              <a:ln w="0"/>
              <a:solidFill>
                <a:schemeClr val="tx1">
                  <a:lumMod val="50000"/>
                  <a:lumOff val="50000"/>
                </a:schemeClr>
              </a:solidFill>
              <a:effectLst/>
            </a:rPr>
            <a:t> à l'Organisation</a:t>
          </a:r>
        </a:p>
      </xdr:txBody>
    </xdr:sp>
    <xdr:clientData/>
  </xdr:oneCellAnchor>
  <xdr:oneCellAnchor>
    <xdr:from>
      <xdr:col>8</xdr:col>
      <xdr:colOff>514350</xdr:colOff>
      <xdr:row>169</xdr:row>
      <xdr:rowOff>57150</xdr:rowOff>
    </xdr:from>
    <xdr:ext cx="1133475" cy="457200"/>
    <xdr:sp macro="" textlink="">
      <xdr:nvSpPr>
        <xdr:cNvPr id="13" name="Rectangle 12">
          <a:extLst>
            <a:ext uri="{FF2B5EF4-FFF2-40B4-BE49-F238E27FC236}">
              <a16:creationId xmlns:a16="http://schemas.microsoft.com/office/drawing/2014/main" id="{A0AB034E-CA03-438D-934A-8D099D7FD9C5}"/>
            </a:ext>
          </a:extLst>
        </xdr:cNvPr>
        <xdr:cNvSpPr/>
      </xdr:nvSpPr>
      <xdr:spPr>
        <a:xfrm>
          <a:off x="5400675" y="30613350"/>
          <a:ext cx="1133475" cy="457200"/>
        </a:xfrm>
        <a:prstGeom prst="rect">
          <a:avLst/>
        </a:prstGeom>
        <a:noFill/>
        <a:ln>
          <a:solidFill>
            <a:schemeClr val="accent1"/>
          </a:solidFill>
        </a:ln>
      </xdr:spPr>
      <xdr:txBody>
        <a:bodyPr wrap="square" lIns="91440" tIns="45720" rIns="91440" bIns="45720">
          <a:noAutofit/>
        </a:bodyPr>
        <a:lstStyle/>
        <a:p>
          <a:pPr algn="ctr"/>
          <a:r>
            <a:rPr lang="fr-FR" sz="1200" b="0" u="sng" cap="none" spc="0">
              <a:ln w="0"/>
              <a:solidFill>
                <a:schemeClr val="tx1">
                  <a:lumMod val="50000"/>
                  <a:lumOff val="50000"/>
                </a:schemeClr>
              </a:solidFill>
              <a:effectLst/>
            </a:rPr>
            <a:t>Réservé</a:t>
          </a:r>
          <a:r>
            <a:rPr lang="fr-FR" sz="1200" b="0" u="sng" cap="none" spc="0" baseline="0">
              <a:ln w="0"/>
              <a:solidFill>
                <a:schemeClr val="tx1">
                  <a:lumMod val="50000"/>
                  <a:lumOff val="50000"/>
                </a:schemeClr>
              </a:solidFill>
              <a:effectLst/>
            </a:rPr>
            <a:t> à l'Organisation</a:t>
          </a:r>
        </a:p>
      </xdr:txBody>
    </xdr:sp>
    <xdr:clientData/>
  </xdr:oneCellAnchor>
  <xdr:twoCellAnchor editAs="oneCell">
    <xdr:from>
      <xdr:col>0</xdr:col>
      <xdr:colOff>165230</xdr:colOff>
      <xdr:row>1</xdr:row>
      <xdr:rowOff>9719</xdr:rowOff>
    </xdr:from>
    <xdr:to>
      <xdr:col>2</xdr:col>
      <xdr:colOff>174949</xdr:colOff>
      <xdr:row>5</xdr:row>
      <xdr:rowOff>58208</xdr:rowOff>
    </xdr:to>
    <xdr:pic>
      <xdr:nvPicPr>
        <xdr:cNvPr id="4" name="Image 3">
          <a:extLst>
            <a:ext uri="{FF2B5EF4-FFF2-40B4-BE49-F238E27FC236}">
              <a16:creationId xmlns:a16="http://schemas.microsoft.com/office/drawing/2014/main" id="{26536C3A-C2F4-4AC4-8BBC-BAD61875ED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230" y="174949"/>
          <a:ext cx="1409311" cy="10301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FAF84-BEB4-4D9A-A797-53F2948C3117}">
  <dimension ref="A1:K389"/>
  <sheetViews>
    <sheetView showGridLines="0" tabSelected="1" showRuler="0" showWhiteSpace="0" zoomScale="98" zoomScaleNormal="98" zoomScalePageLayoutView="85" workbookViewId="0">
      <selection activeCell="C1" sqref="C1:D2"/>
    </sheetView>
  </sheetViews>
  <sheetFormatPr baseColWidth="10" defaultRowHeight="12.75" x14ac:dyDescent="0.2"/>
  <cols>
    <col min="1" max="1" width="12.85546875" style="1" customWidth="1"/>
    <col min="2" max="2" width="8.140625" style="1" customWidth="1"/>
    <col min="3" max="3" width="11.7109375" style="1" customWidth="1"/>
    <col min="4" max="4" width="8.140625" style="1" customWidth="1"/>
    <col min="5" max="5" width="3.85546875" style="1" customWidth="1"/>
    <col min="6" max="6" width="11.42578125" style="1"/>
    <col min="7" max="7" width="10" style="1" customWidth="1"/>
    <col min="8" max="8" width="9" style="1" customWidth="1"/>
    <col min="9" max="9" width="9.5703125" style="1" customWidth="1"/>
    <col min="10" max="10" width="7.140625" style="1" customWidth="1"/>
    <col min="11" max="11" width="8.7109375" style="1" customWidth="1"/>
    <col min="12" max="16384" width="11.42578125" style="1"/>
  </cols>
  <sheetData>
    <row r="1" spans="1:11" x14ac:dyDescent="0.2">
      <c r="C1" s="101"/>
      <c r="D1" s="101"/>
    </row>
    <row r="2" spans="1:11" ht="23.25" customHeight="1" x14ac:dyDescent="0.2">
      <c r="A2" s="102"/>
      <c r="B2" s="102"/>
      <c r="C2" s="101"/>
      <c r="D2" s="101"/>
    </row>
    <row r="3" spans="1:11" x14ac:dyDescent="0.2">
      <c r="A3" s="102"/>
      <c r="B3" s="102"/>
    </row>
    <row r="4" spans="1:11" ht="21" x14ac:dyDescent="0.35">
      <c r="A4" s="192" t="s">
        <v>180</v>
      </c>
      <c r="B4" s="192"/>
      <c r="C4" s="192"/>
      <c r="D4" s="192"/>
      <c r="E4" s="192"/>
      <c r="F4" s="192"/>
      <c r="G4" s="192"/>
      <c r="H4" s="192"/>
      <c r="I4" s="192"/>
      <c r="J4" s="192"/>
      <c r="K4" s="192"/>
    </row>
    <row r="5" spans="1:11" ht="21" x14ac:dyDescent="0.35">
      <c r="A5" s="195" t="s">
        <v>181</v>
      </c>
      <c r="B5" s="195"/>
      <c r="C5" s="195"/>
      <c r="D5" s="195"/>
      <c r="E5" s="195"/>
      <c r="F5" s="195"/>
      <c r="G5" s="195"/>
      <c r="H5" s="195"/>
      <c r="I5" s="195"/>
      <c r="J5" s="195"/>
      <c r="K5" s="195"/>
    </row>
    <row r="6" spans="1:11" ht="21" x14ac:dyDescent="0.35">
      <c r="A6" s="192" t="s">
        <v>189</v>
      </c>
      <c r="B6" s="192"/>
      <c r="C6" s="192"/>
      <c r="D6" s="192"/>
      <c r="E6" s="192"/>
      <c r="F6" s="192"/>
      <c r="G6" s="192"/>
      <c r="H6" s="192"/>
      <c r="I6" s="192"/>
      <c r="J6" s="192"/>
      <c r="K6" s="192"/>
    </row>
    <row r="7" spans="1:11" ht="11.25" customHeight="1" x14ac:dyDescent="0.35">
      <c r="A7" s="27"/>
      <c r="B7" s="27"/>
      <c r="C7" s="27"/>
      <c r="D7" s="27"/>
      <c r="E7" s="27"/>
      <c r="F7" s="27"/>
      <c r="G7" s="27"/>
      <c r="H7" s="27"/>
      <c r="I7" s="27"/>
      <c r="J7" s="27"/>
      <c r="K7" s="27"/>
    </row>
    <row r="8" spans="1:11" ht="21" x14ac:dyDescent="0.35">
      <c r="A8" s="192" t="s">
        <v>172</v>
      </c>
      <c r="B8" s="192"/>
      <c r="C8" s="192"/>
      <c r="D8" s="192"/>
      <c r="E8" s="192"/>
      <c r="F8" s="192"/>
      <c r="G8" s="192"/>
      <c r="H8" s="192"/>
      <c r="I8" s="192"/>
      <c r="J8" s="192"/>
      <c r="K8" s="192"/>
    </row>
    <row r="9" spans="1:11" ht="11.25" customHeight="1" x14ac:dyDescent="0.2">
      <c r="D9" s="274"/>
      <c r="E9" s="90" t="s">
        <v>200</v>
      </c>
    </row>
    <row r="10" spans="1:11" ht="25.5" customHeight="1" x14ac:dyDescent="0.2">
      <c r="A10" s="102" t="s">
        <v>190</v>
      </c>
      <c r="B10" s="102"/>
      <c r="C10" s="102"/>
      <c r="D10" s="102"/>
      <c r="E10" s="102"/>
      <c r="F10" s="102"/>
      <c r="G10" s="102"/>
      <c r="H10" s="102"/>
      <c r="I10" s="102"/>
      <c r="J10" s="102"/>
      <c r="K10" s="102"/>
    </row>
    <row r="11" spans="1:11" ht="12" customHeight="1" x14ac:dyDescent="0.2">
      <c r="A11" s="48"/>
      <c r="B11" s="48"/>
      <c r="C11" s="48"/>
      <c r="D11" s="48"/>
      <c r="E11" s="48"/>
      <c r="F11" s="48"/>
      <c r="G11" s="48"/>
      <c r="H11" s="48"/>
      <c r="I11" s="48"/>
      <c r="J11" s="48"/>
      <c r="K11" s="48"/>
    </row>
    <row r="12" spans="1:11" ht="18.75" x14ac:dyDescent="0.3">
      <c r="A12" s="236" t="s">
        <v>182</v>
      </c>
      <c r="B12" s="236"/>
      <c r="C12" s="236"/>
      <c r="D12" s="236"/>
      <c r="E12" s="236"/>
      <c r="F12" s="236"/>
      <c r="G12" s="236"/>
      <c r="H12" s="236"/>
      <c r="I12" s="236"/>
      <c r="J12" s="236"/>
      <c r="K12" s="236"/>
    </row>
    <row r="13" spans="1:11" ht="5.25" customHeight="1" x14ac:dyDescent="0.25">
      <c r="A13" s="42"/>
      <c r="B13" s="42"/>
      <c r="C13" s="42"/>
      <c r="D13" s="42"/>
      <c r="E13" s="42"/>
      <c r="F13" s="42"/>
      <c r="G13" s="42"/>
      <c r="H13" s="42"/>
      <c r="I13" s="42"/>
      <c r="J13" s="42"/>
      <c r="K13" s="42"/>
    </row>
    <row r="14" spans="1:11" x14ac:dyDescent="0.2">
      <c r="A14" s="1" t="s">
        <v>56</v>
      </c>
      <c r="D14" s="1" t="s">
        <v>57</v>
      </c>
      <c r="F14" s="97"/>
      <c r="G14" s="98">
        <v>230</v>
      </c>
      <c r="H14" s="1" t="s">
        <v>162</v>
      </c>
    </row>
    <row r="15" spans="1:11" x14ac:dyDescent="0.2">
      <c r="A15" s="90" t="s">
        <v>191</v>
      </c>
      <c r="D15" s="1" t="s">
        <v>58</v>
      </c>
      <c r="F15" s="97"/>
      <c r="G15" s="98">
        <v>460</v>
      </c>
      <c r="H15" s="1" t="s">
        <v>162</v>
      </c>
    </row>
    <row r="16" spans="1:11" x14ac:dyDescent="0.2">
      <c r="A16" s="90" t="s">
        <v>192</v>
      </c>
      <c r="F16" s="97"/>
      <c r="G16" s="98"/>
    </row>
    <row r="17" spans="1:11" ht="18.75" customHeight="1" x14ac:dyDescent="0.2">
      <c r="A17" s="94" t="s">
        <v>193</v>
      </c>
      <c r="B17" s="95"/>
      <c r="C17" s="95"/>
      <c r="D17" s="95"/>
      <c r="E17" s="95"/>
      <c r="F17" s="95"/>
      <c r="G17" s="95"/>
      <c r="H17" s="95"/>
      <c r="I17" s="95"/>
      <c r="J17" s="95"/>
    </row>
    <row r="18" spans="1:11" x14ac:dyDescent="0.2">
      <c r="A18" s="96"/>
      <c r="B18" s="95"/>
      <c r="C18" s="95"/>
      <c r="D18" s="95"/>
      <c r="E18" s="95"/>
      <c r="F18" s="95"/>
      <c r="G18" s="95"/>
      <c r="H18" s="95"/>
      <c r="I18" s="95"/>
      <c r="J18" s="95"/>
    </row>
    <row r="19" spans="1:11" ht="24" customHeight="1" x14ac:dyDescent="0.2">
      <c r="A19" s="100" t="s">
        <v>187</v>
      </c>
      <c r="B19" s="100"/>
      <c r="C19" s="100"/>
      <c r="D19" s="100"/>
      <c r="E19" s="100"/>
      <c r="F19" s="100"/>
      <c r="G19" s="100"/>
      <c r="H19" s="100"/>
      <c r="I19" s="100"/>
      <c r="J19" s="100"/>
      <c r="K19" s="100"/>
    </row>
    <row r="20" spans="1:11" x14ac:dyDescent="0.2">
      <c r="B20" s="1" t="s">
        <v>59</v>
      </c>
      <c r="G20" s="1" t="s">
        <v>166</v>
      </c>
    </row>
    <row r="22" spans="1:11" x14ac:dyDescent="0.2">
      <c r="A22" s="46" t="s">
        <v>183</v>
      </c>
      <c r="B22" s="46"/>
      <c r="C22" s="46"/>
      <c r="D22" s="46"/>
      <c r="E22" s="46"/>
      <c r="F22" s="46"/>
      <c r="G22" s="46"/>
      <c r="H22" s="46"/>
    </row>
    <row r="23" spans="1:11" x14ac:dyDescent="0.2">
      <c r="B23" s="1" t="s">
        <v>184</v>
      </c>
    </row>
    <row r="24" spans="1:11" x14ac:dyDescent="0.2">
      <c r="B24" s="1" t="s">
        <v>188</v>
      </c>
    </row>
    <row r="25" spans="1:11" x14ac:dyDescent="0.2">
      <c r="B25" s="1" t="s">
        <v>185</v>
      </c>
    </row>
    <row r="26" spans="1:11" x14ac:dyDescent="0.2">
      <c r="B26" s="1" t="s">
        <v>186</v>
      </c>
    </row>
    <row r="27" spans="1:11" x14ac:dyDescent="0.2">
      <c r="B27" s="1" t="s">
        <v>163</v>
      </c>
      <c r="G27" s="1" t="s">
        <v>168</v>
      </c>
    </row>
    <row r="28" spans="1:11" x14ac:dyDescent="0.2">
      <c r="B28" s="1" t="s">
        <v>164</v>
      </c>
      <c r="G28" s="1" t="s">
        <v>167</v>
      </c>
    </row>
    <row r="29" spans="1:11" x14ac:dyDescent="0.2">
      <c r="B29" s="99" t="s">
        <v>174</v>
      </c>
      <c r="C29" s="46"/>
      <c r="D29" s="46"/>
      <c r="E29" s="46"/>
      <c r="F29" s="46"/>
    </row>
    <row r="31" spans="1:11" x14ac:dyDescent="0.2">
      <c r="A31" s="1" t="s">
        <v>194</v>
      </c>
    </row>
    <row r="32" spans="1:11" x14ac:dyDescent="0.2">
      <c r="A32" s="1" t="s">
        <v>195</v>
      </c>
    </row>
    <row r="35" spans="1:11" ht="13.5" thickBot="1" x14ac:dyDescent="0.25">
      <c r="A35" s="29" t="s">
        <v>69</v>
      </c>
    </row>
    <row r="36" spans="1:11" ht="19.5" thickBot="1" x14ac:dyDescent="0.35">
      <c r="A36" s="237" t="s">
        <v>60</v>
      </c>
      <c r="B36" s="238"/>
      <c r="C36" s="238"/>
      <c r="D36" s="238"/>
      <c r="E36" s="238"/>
      <c r="F36" s="238"/>
      <c r="G36" s="238"/>
      <c r="H36" s="238"/>
      <c r="I36" s="238"/>
      <c r="J36" s="238"/>
      <c r="K36" s="239"/>
    </row>
    <row r="37" spans="1:11" x14ac:dyDescent="0.2">
      <c r="A37" s="43"/>
      <c r="B37" s="45"/>
      <c r="C37" s="45"/>
      <c r="D37" s="45"/>
      <c r="E37" s="45"/>
      <c r="F37" s="45"/>
      <c r="G37" s="45"/>
      <c r="H37" s="45"/>
      <c r="I37" s="45"/>
      <c r="J37" s="45"/>
      <c r="K37" s="44"/>
    </row>
    <row r="38" spans="1:11" x14ac:dyDescent="0.2">
      <c r="A38" s="2" t="s">
        <v>67</v>
      </c>
      <c r="B38" s="1" t="s">
        <v>61</v>
      </c>
      <c r="C38" s="118"/>
      <c r="D38" s="119"/>
      <c r="F38" s="1" t="s">
        <v>62</v>
      </c>
      <c r="G38" s="120"/>
      <c r="H38" s="121"/>
      <c r="K38" s="3"/>
    </row>
    <row r="39" spans="1:11" x14ac:dyDescent="0.2">
      <c r="A39" s="2"/>
      <c r="B39" s="1" t="s">
        <v>63</v>
      </c>
      <c r="C39" s="120"/>
      <c r="D39" s="122"/>
      <c r="E39" s="122"/>
      <c r="F39" s="122"/>
      <c r="G39" s="122"/>
      <c r="H39" s="122"/>
      <c r="I39" s="122"/>
      <c r="J39" s="122"/>
      <c r="K39" s="123"/>
    </row>
    <row r="40" spans="1:11" x14ac:dyDescent="0.2">
      <c r="A40" s="2"/>
      <c r="B40" s="49" t="s">
        <v>52</v>
      </c>
      <c r="C40" s="124"/>
      <c r="D40" s="125"/>
      <c r="E40" s="28"/>
      <c r="I40" s="13"/>
      <c r="J40" s="13"/>
      <c r="K40" s="14"/>
    </row>
    <row r="41" spans="1:11" x14ac:dyDescent="0.2">
      <c r="A41" s="2" t="s">
        <v>66</v>
      </c>
      <c r="C41" s="13"/>
      <c r="K41" s="3"/>
    </row>
    <row r="42" spans="1:11" x14ac:dyDescent="0.2">
      <c r="A42" s="2"/>
      <c r="B42" s="1" t="s">
        <v>64</v>
      </c>
      <c r="C42" s="120"/>
      <c r="D42" s="121"/>
      <c r="F42" s="1" t="s">
        <v>62</v>
      </c>
      <c r="G42" s="120"/>
      <c r="H42" s="121"/>
      <c r="I42" s="1" t="s">
        <v>65</v>
      </c>
      <c r="J42" s="120"/>
      <c r="K42" s="123"/>
    </row>
    <row r="43" spans="1:11" x14ac:dyDescent="0.2">
      <c r="A43" s="2"/>
      <c r="B43" s="1" t="s">
        <v>63</v>
      </c>
      <c r="C43" s="120"/>
      <c r="D43" s="122"/>
      <c r="E43" s="122"/>
      <c r="F43" s="122"/>
      <c r="G43" s="122"/>
      <c r="H43" s="122"/>
      <c r="K43" s="3"/>
    </row>
    <row r="44" spans="1:11" x14ac:dyDescent="0.2">
      <c r="A44" s="2"/>
      <c r="B44" s="49" t="s">
        <v>52</v>
      </c>
      <c r="C44" s="124"/>
      <c r="D44" s="125"/>
      <c r="E44" s="28"/>
      <c r="K44" s="3"/>
    </row>
    <row r="45" spans="1:11" x14ac:dyDescent="0.2">
      <c r="A45" s="2" t="s">
        <v>196</v>
      </c>
      <c r="C45" s="13"/>
      <c r="K45" s="3"/>
    </row>
    <row r="46" spans="1:11" ht="5.25" customHeight="1" x14ac:dyDescent="0.2">
      <c r="A46" s="2"/>
      <c r="K46" s="3"/>
    </row>
    <row r="47" spans="1:11" x14ac:dyDescent="0.2">
      <c r="A47" s="2"/>
      <c r="G47" s="1" t="s">
        <v>46</v>
      </c>
      <c r="H47" s="120"/>
      <c r="I47" s="122"/>
      <c r="J47" s="122"/>
      <c r="K47" s="123"/>
    </row>
    <row r="48" spans="1:11" x14ac:dyDescent="0.2">
      <c r="A48" s="2"/>
      <c r="G48" s="1" t="s">
        <v>47</v>
      </c>
      <c r="H48" s="240"/>
      <c r="I48" s="121"/>
      <c r="K48" s="3"/>
    </row>
    <row r="49" spans="1:11" x14ac:dyDescent="0.2">
      <c r="A49" s="2"/>
      <c r="G49" s="1" t="s">
        <v>68</v>
      </c>
      <c r="K49" s="3"/>
    </row>
    <row r="50" spans="1:11" ht="15" customHeight="1" x14ac:dyDescent="0.2">
      <c r="A50" s="2"/>
      <c r="G50" s="126"/>
      <c r="H50" s="126"/>
      <c r="I50" s="126"/>
      <c r="J50" s="126"/>
      <c r="K50" s="3"/>
    </row>
    <row r="51" spans="1:11" ht="15" customHeight="1" x14ac:dyDescent="0.2">
      <c r="A51" s="2"/>
      <c r="G51" s="126"/>
      <c r="H51" s="126"/>
      <c r="I51" s="126"/>
      <c r="J51" s="126"/>
      <c r="K51" s="3"/>
    </row>
    <row r="52" spans="1:11" ht="15" customHeight="1" x14ac:dyDescent="0.2">
      <c r="A52" s="2"/>
      <c r="G52" s="126"/>
      <c r="H52" s="126"/>
      <c r="I52" s="126"/>
      <c r="J52" s="126"/>
      <c r="K52" s="3"/>
    </row>
    <row r="53" spans="1:11" ht="15.75" customHeight="1" thickBot="1" x14ac:dyDescent="0.25">
      <c r="A53" s="4"/>
      <c r="B53" s="9"/>
      <c r="C53" s="9"/>
      <c r="D53" s="9"/>
      <c r="E53" s="9"/>
      <c r="F53" s="9"/>
      <c r="G53" s="126"/>
      <c r="H53" s="126"/>
      <c r="I53" s="126"/>
      <c r="J53" s="126"/>
      <c r="K53" s="5"/>
    </row>
    <row r="55" spans="1:11" ht="19.5" x14ac:dyDescent="0.3">
      <c r="A55" s="261" t="s">
        <v>197</v>
      </c>
      <c r="B55" s="261"/>
      <c r="C55" s="261"/>
      <c r="D55" s="261"/>
      <c r="E55" s="261"/>
      <c r="F55" s="261"/>
      <c r="G55" s="261"/>
      <c r="H55" s="261"/>
      <c r="I55" s="261"/>
      <c r="J55" s="261"/>
      <c r="K55" s="261"/>
    </row>
    <row r="56" spans="1:11" ht="19.5" x14ac:dyDescent="0.3">
      <c r="A56" s="261" t="s">
        <v>198</v>
      </c>
      <c r="B56" s="261"/>
      <c r="C56" s="261"/>
      <c r="D56" s="261"/>
      <c r="E56" s="261"/>
      <c r="F56" s="261"/>
      <c r="G56" s="261"/>
      <c r="H56" s="261"/>
      <c r="I56" s="261"/>
      <c r="J56" s="261"/>
      <c r="K56" s="261"/>
    </row>
    <row r="57" spans="1:11" ht="13.5" thickBot="1" x14ac:dyDescent="0.25"/>
    <row r="58" spans="1:11" ht="28.5" customHeight="1" x14ac:dyDescent="0.2">
      <c r="A58" s="50" t="s">
        <v>4</v>
      </c>
      <c r="B58" s="50" t="s">
        <v>1</v>
      </c>
      <c r="C58" s="50" t="s">
        <v>2</v>
      </c>
      <c r="D58" s="209" t="s">
        <v>3</v>
      </c>
      <c r="E58" s="210"/>
      <c r="F58" s="51" t="s">
        <v>8</v>
      </c>
      <c r="G58" s="211" t="s">
        <v>6</v>
      </c>
      <c r="H58" s="212"/>
      <c r="I58" s="211" t="s">
        <v>7</v>
      </c>
      <c r="J58" s="212"/>
      <c r="K58" s="20" t="s">
        <v>19</v>
      </c>
    </row>
    <row r="59" spans="1:11" x14ac:dyDescent="0.2">
      <c r="A59" s="52"/>
      <c r="B59" s="53"/>
      <c r="C59" s="53"/>
      <c r="D59" s="54" t="s">
        <v>9</v>
      </c>
      <c r="E59" s="55"/>
      <c r="F59" s="56" t="s">
        <v>55</v>
      </c>
      <c r="G59" s="54"/>
      <c r="H59" s="57"/>
      <c r="I59" s="54"/>
      <c r="J59" s="57"/>
      <c r="K59" s="21"/>
    </row>
    <row r="60" spans="1:11" x14ac:dyDescent="0.2">
      <c r="A60" s="58" t="s">
        <v>5</v>
      </c>
      <c r="B60" s="53"/>
      <c r="C60" s="53"/>
      <c r="D60" s="54" t="s">
        <v>10</v>
      </c>
      <c r="E60" s="55"/>
      <c r="F60" s="56"/>
      <c r="G60" s="54"/>
      <c r="H60" s="57"/>
      <c r="I60" s="54"/>
      <c r="J60" s="57"/>
      <c r="K60" s="21"/>
    </row>
    <row r="61" spans="1:11" ht="13.5" thickBot="1" x14ac:dyDescent="0.25">
      <c r="A61" s="22"/>
      <c r="B61" s="22"/>
      <c r="C61" s="22"/>
      <c r="D61" s="23" t="s">
        <v>0</v>
      </c>
      <c r="E61" s="24"/>
      <c r="F61" s="25"/>
      <c r="G61" s="23"/>
      <c r="H61" s="26"/>
      <c r="I61" s="23"/>
      <c r="J61" s="26"/>
      <c r="K61" s="22"/>
    </row>
    <row r="62" spans="1:11" ht="13.5" thickBot="1" x14ac:dyDescent="0.25">
      <c r="A62" s="90" t="s">
        <v>173</v>
      </c>
    </row>
    <row r="63" spans="1:11" ht="19.5" thickBot="1" x14ac:dyDescent="0.35">
      <c r="A63" s="6" t="s">
        <v>11</v>
      </c>
      <c r="B63" s="7"/>
      <c r="C63" s="7"/>
      <c r="D63" s="19" t="s">
        <v>18</v>
      </c>
      <c r="E63" s="7"/>
      <c r="F63" s="7"/>
      <c r="G63" s="7"/>
      <c r="H63" s="7"/>
      <c r="I63" s="270"/>
      <c r="J63" s="271"/>
      <c r="K63" s="272"/>
    </row>
    <row r="64" spans="1:11" ht="11.1" customHeight="1" x14ac:dyDescent="0.2">
      <c r="A64" s="2" t="s">
        <v>14</v>
      </c>
      <c r="B64" s="127"/>
      <c r="C64" s="129"/>
      <c r="D64" s="12" t="s">
        <v>15</v>
      </c>
      <c r="E64" s="127"/>
      <c r="F64" s="129"/>
      <c r="G64" s="1" t="s">
        <v>16</v>
      </c>
      <c r="H64" s="84"/>
      <c r="I64" s="12" t="s">
        <v>17</v>
      </c>
      <c r="J64" s="83"/>
      <c r="K64" s="3"/>
    </row>
    <row r="65" spans="1:11" ht="5.0999999999999996" customHeight="1" x14ac:dyDescent="0.2">
      <c r="A65" s="2"/>
      <c r="K65" s="3"/>
    </row>
    <row r="66" spans="1:11" ht="11.1" customHeight="1" x14ac:dyDescent="0.2">
      <c r="A66" s="2" t="s">
        <v>49</v>
      </c>
      <c r="C66" s="85"/>
      <c r="D66" s="17" t="s">
        <v>50</v>
      </c>
      <c r="F66" s="127"/>
      <c r="G66" s="128"/>
      <c r="H66" s="129"/>
      <c r="I66" s="1" t="s">
        <v>51</v>
      </c>
      <c r="J66" s="127"/>
      <c r="K66" s="187"/>
    </row>
    <row r="67" spans="1:11" ht="5.0999999999999996" customHeight="1" x14ac:dyDescent="0.2">
      <c r="A67" s="2"/>
      <c r="K67" s="3"/>
    </row>
    <row r="68" spans="1:11" ht="11.1" customHeight="1" x14ac:dyDescent="0.2">
      <c r="A68" s="2" t="s">
        <v>13</v>
      </c>
      <c r="B68" s="1" t="s">
        <v>100</v>
      </c>
      <c r="C68" s="127"/>
      <c r="D68" s="128"/>
      <c r="E68" s="129"/>
      <c r="F68" s="11" t="s">
        <v>24</v>
      </c>
      <c r="G68" s="127"/>
      <c r="H68" s="128"/>
      <c r="I68" s="128"/>
      <c r="J68" s="128"/>
      <c r="K68" s="187"/>
    </row>
    <row r="69" spans="1:11" ht="5.0999999999999996" customHeight="1" x14ac:dyDescent="0.2">
      <c r="A69" s="2"/>
      <c r="J69" s="13"/>
      <c r="K69" s="14"/>
    </row>
    <row r="70" spans="1:11" ht="11.1" customHeight="1" x14ac:dyDescent="0.2">
      <c r="A70" s="2"/>
      <c r="B70" s="1" t="s">
        <v>54</v>
      </c>
      <c r="C70" s="84"/>
      <c r="D70" s="17" t="s">
        <v>25</v>
      </c>
      <c r="F70" s="127"/>
      <c r="G70" s="128"/>
      <c r="H70" s="129"/>
      <c r="I70" s="12" t="s">
        <v>26</v>
      </c>
      <c r="J70" s="127"/>
      <c r="K70" s="187"/>
    </row>
    <row r="71" spans="1:11" ht="5.0999999999999996" customHeight="1" x14ac:dyDescent="0.2">
      <c r="A71" s="2"/>
      <c r="K71" s="3"/>
    </row>
    <row r="72" spans="1:11" ht="11.1" customHeight="1" x14ac:dyDescent="0.2">
      <c r="A72" s="2" t="s">
        <v>21</v>
      </c>
      <c r="B72" s="127"/>
      <c r="C72" s="128"/>
      <c r="D72" s="128"/>
      <c r="E72" s="128"/>
      <c r="F72" s="128"/>
      <c r="G72" s="128"/>
      <c r="H72" s="129"/>
      <c r="I72" s="1" t="s">
        <v>20</v>
      </c>
      <c r="J72" s="188"/>
      <c r="K72" s="189"/>
    </row>
    <row r="73" spans="1:11" ht="5.0999999999999996" customHeight="1" x14ac:dyDescent="0.2">
      <c r="A73" s="2"/>
      <c r="K73" s="3"/>
    </row>
    <row r="74" spans="1:11" ht="23.25" customHeight="1" thickBot="1" x14ac:dyDescent="0.25">
      <c r="A74" s="15" t="s">
        <v>28</v>
      </c>
      <c r="B74" s="16" t="s">
        <v>27</v>
      </c>
      <c r="C74" s="127"/>
      <c r="D74" s="129"/>
      <c r="E74" s="213" t="s">
        <v>22</v>
      </c>
      <c r="F74" s="214"/>
      <c r="G74" s="199"/>
      <c r="H74" s="129"/>
      <c r="I74" s="93" t="s">
        <v>179</v>
      </c>
      <c r="J74" s="190"/>
      <c r="K74" s="191"/>
    </row>
    <row r="75" spans="1:11" ht="13.5" thickBot="1" x14ac:dyDescent="0.25">
      <c r="A75" s="4"/>
      <c r="B75" s="9"/>
      <c r="C75" s="9"/>
      <c r="D75" s="9"/>
      <c r="E75" s="9"/>
      <c r="F75" s="9"/>
      <c r="G75" s="9"/>
      <c r="H75" s="9"/>
      <c r="I75" s="92"/>
      <c r="J75" s="9"/>
      <c r="K75" s="5"/>
    </row>
    <row r="76" spans="1:11" ht="13.5" thickBot="1" x14ac:dyDescent="0.25"/>
    <row r="77" spans="1:11" ht="19.5" thickBot="1" x14ac:dyDescent="0.35">
      <c r="A77" s="6" t="s">
        <v>29</v>
      </c>
      <c r="B77" s="7"/>
      <c r="C77" s="7"/>
      <c r="D77" s="19" t="s">
        <v>18</v>
      </c>
      <c r="E77" s="7"/>
      <c r="F77" s="7"/>
      <c r="G77" s="7"/>
      <c r="H77" s="7"/>
      <c r="I77" s="270"/>
      <c r="J77" s="271"/>
      <c r="K77" s="272"/>
    </row>
    <row r="78" spans="1:11" ht="11.1" customHeight="1" x14ac:dyDescent="0.2">
      <c r="A78" s="2" t="s">
        <v>14</v>
      </c>
      <c r="B78" s="127"/>
      <c r="C78" s="129"/>
      <c r="D78" s="12" t="s">
        <v>15</v>
      </c>
      <c r="E78" s="127"/>
      <c r="F78" s="129"/>
      <c r="G78" s="1" t="s">
        <v>12</v>
      </c>
      <c r="H78" s="84"/>
      <c r="I78" s="1" t="s">
        <v>17</v>
      </c>
      <c r="J78" s="83"/>
      <c r="K78" s="3"/>
    </row>
    <row r="79" spans="1:11" ht="5.0999999999999996" customHeight="1" x14ac:dyDescent="0.2">
      <c r="A79" s="2"/>
      <c r="K79" s="3"/>
    </row>
    <row r="80" spans="1:11" ht="11.1" customHeight="1" x14ac:dyDescent="0.2">
      <c r="A80" s="2" t="s">
        <v>49</v>
      </c>
      <c r="C80" s="86"/>
      <c r="D80" s="17" t="s">
        <v>50</v>
      </c>
      <c r="F80" s="127"/>
      <c r="G80" s="128"/>
      <c r="H80" s="129"/>
      <c r="I80" s="1" t="s">
        <v>51</v>
      </c>
      <c r="J80" s="127"/>
      <c r="K80" s="187"/>
    </row>
    <row r="81" spans="1:11" ht="5.0999999999999996" customHeight="1" x14ac:dyDescent="0.2">
      <c r="A81" s="2"/>
      <c r="K81" s="3"/>
    </row>
    <row r="82" spans="1:11" ht="11.1" customHeight="1" x14ac:dyDescent="0.2">
      <c r="A82" s="2" t="s">
        <v>13</v>
      </c>
      <c r="B82" s="1" t="s">
        <v>100</v>
      </c>
      <c r="C82" s="127"/>
      <c r="D82" s="128"/>
      <c r="E82" s="129"/>
      <c r="F82" s="1" t="s">
        <v>53</v>
      </c>
      <c r="G82" s="127"/>
      <c r="H82" s="128"/>
      <c r="I82" s="128"/>
      <c r="J82" s="128"/>
      <c r="K82" s="187"/>
    </row>
    <row r="83" spans="1:11" ht="5.0999999999999996" customHeight="1" x14ac:dyDescent="0.2">
      <c r="A83" s="2"/>
      <c r="J83" s="13"/>
      <c r="K83" s="14"/>
    </row>
    <row r="84" spans="1:11" ht="11.1" customHeight="1" x14ac:dyDescent="0.2">
      <c r="A84" s="2"/>
      <c r="B84" s="1" t="s">
        <v>54</v>
      </c>
      <c r="C84" s="84"/>
      <c r="D84" s="17" t="s">
        <v>25</v>
      </c>
      <c r="F84" s="127"/>
      <c r="G84" s="128"/>
      <c r="H84" s="129"/>
      <c r="I84" s="12" t="s">
        <v>26</v>
      </c>
      <c r="J84" s="127"/>
      <c r="K84" s="187"/>
    </row>
    <row r="85" spans="1:11" ht="5.0999999999999996" customHeight="1" x14ac:dyDescent="0.2">
      <c r="A85" s="2"/>
      <c r="K85" s="3"/>
    </row>
    <row r="86" spans="1:11" ht="11.1" customHeight="1" x14ac:dyDescent="0.2">
      <c r="A86" s="2" t="s">
        <v>21</v>
      </c>
      <c r="B86" s="127"/>
      <c r="C86" s="128"/>
      <c r="D86" s="128"/>
      <c r="E86" s="128"/>
      <c r="F86" s="128"/>
      <c r="G86" s="128"/>
      <c r="H86" s="129"/>
      <c r="I86" s="1" t="s">
        <v>52</v>
      </c>
      <c r="J86" s="188"/>
      <c r="K86" s="189"/>
    </row>
    <row r="87" spans="1:11" ht="5.0999999999999996" customHeight="1" x14ac:dyDescent="0.2">
      <c r="A87" s="2"/>
      <c r="K87" s="3"/>
    </row>
    <row r="88" spans="1:11" ht="23.25" customHeight="1" thickBot="1" x14ac:dyDescent="0.25">
      <c r="A88" s="15" t="s">
        <v>28</v>
      </c>
      <c r="B88" s="16" t="s">
        <v>27</v>
      </c>
      <c r="C88" s="127"/>
      <c r="D88" s="129"/>
      <c r="E88" s="213" t="s">
        <v>22</v>
      </c>
      <c r="F88" s="214"/>
      <c r="G88" s="199"/>
      <c r="H88" s="129"/>
      <c r="I88" s="93" t="s">
        <v>179</v>
      </c>
      <c r="J88" s="190"/>
      <c r="K88" s="191"/>
    </row>
    <row r="89" spans="1:11" ht="13.5" thickBot="1" x14ac:dyDescent="0.25">
      <c r="A89" s="4"/>
      <c r="B89" s="9"/>
      <c r="C89" s="9"/>
      <c r="D89" s="9"/>
      <c r="E89" s="9"/>
      <c r="F89" s="9"/>
      <c r="G89" s="9"/>
      <c r="H89" s="9"/>
      <c r="I89" s="9"/>
      <c r="J89" s="9"/>
      <c r="K89" s="5"/>
    </row>
    <row r="90" spans="1:11" ht="13.5" thickBot="1" x14ac:dyDescent="0.25"/>
    <row r="91" spans="1:11" ht="19.5" thickBot="1" x14ac:dyDescent="0.35">
      <c r="A91" s="6" t="s">
        <v>30</v>
      </c>
      <c r="B91" s="7"/>
      <c r="C91" s="7"/>
      <c r="D91" s="19" t="s">
        <v>18</v>
      </c>
      <c r="E91" s="7"/>
      <c r="F91" s="7"/>
      <c r="G91" s="7"/>
      <c r="H91" s="7"/>
      <c r="I91" s="270"/>
      <c r="J91" s="271"/>
      <c r="K91" s="272"/>
    </row>
    <row r="92" spans="1:11" ht="11.1" customHeight="1" x14ac:dyDescent="0.2">
      <c r="A92" s="2" t="s">
        <v>14</v>
      </c>
      <c r="B92" s="127"/>
      <c r="C92" s="129"/>
      <c r="D92" s="1" t="s">
        <v>15</v>
      </c>
      <c r="E92" s="127"/>
      <c r="F92" s="129"/>
      <c r="G92" s="1" t="s">
        <v>12</v>
      </c>
      <c r="H92" s="84"/>
      <c r="I92" s="1" t="s">
        <v>17</v>
      </c>
      <c r="J92" s="83"/>
      <c r="K92" s="3"/>
    </row>
    <row r="93" spans="1:11" ht="5.0999999999999996" customHeight="1" x14ac:dyDescent="0.2">
      <c r="A93" s="2"/>
      <c r="K93" s="3"/>
    </row>
    <row r="94" spans="1:11" ht="11.1" customHeight="1" x14ac:dyDescent="0.2">
      <c r="A94" s="2" t="s">
        <v>49</v>
      </c>
      <c r="C94" s="87"/>
      <c r="D94" s="17" t="s">
        <v>50</v>
      </c>
      <c r="F94" s="127"/>
      <c r="G94" s="128"/>
      <c r="H94" s="129"/>
      <c r="I94" s="1" t="s">
        <v>51</v>
      </c>
      <c r="J94" s="127"/>
      <c r="K94" s="187"/>
    </row>
    <row r="95" spans="1:11" ht="5.0999999999999996" customHeight="1" x14ac:dyDescent="0.2">
      <c r="A95" s="2"/>
      <c r="K95" s="3"/>
    </row>
    <row r="96" spans="1:11" ht="11.1" customHeight="1" x14ac:dyDescent="0.2">
      <c r="A96" s="2" t="s">
        <v>13</v>
      </c>
      <c r="B96" s="1" t="s">
        <v>23</v>
      </c>
      <c r="C96" s="127"/>
      <c r="D96" s="128"/>
      <c r="E96" s="129"/>
      <c r="F96" s="1" t="s">
        <v>53</v>
      </c>
      <c r="G96" s="127"/>
      <c r="H96" s="128"/>
      <c r="I96" s="128"/>
      <c r="J96" s="128"/>
      <c r="K96" s="187"/>
    </row>
    <row r="97" spans="1:11" ht="5.0999999999999996" customHeight="1" x14ac:dyDescent="0.2">
      <c r="A97" s="2"/>
      <c r="J97" s="13"/>
      <c r="K97" s="14"/>
    </row>
    <row r="98" spans="1:11" ht="11.1" customHeight="1" x14ac:dyDescent="0.2">
      <c r="A98" s="2"/>
      <c r="B98" s="1" t="s">
        <v>54</v>
      </c>
      <c r="C98" s="84"/>
      <c r="D98" s="17" t="s">
        <v>25</v>
      </c>
      <c r="F98" s="127"/>
      <c r="G98" s="128"/>
      <c r="H98" s="129"/>
      <c r="I98" s="1" t="s">
        <v>26</v>
      </c>
      <c r="J98" s="127"/>
      <c r="K98" s="187"/>
    </row>
    <row r="99" spans="1:11" ht="5.0999999999999996" customHeight="1" x14ac:dyDescent="0.2">
      <c r="A99" s="2"/>
      <c r="K99" s="3"/>
    </row>
    <row r="100" spans="1:11" ht="11.1" customHeight="1" x14ac:dyDescent="0.2">
      <c r="A100" s="2" t="s">
        <v>21</v>
      </c>
      <c r="B100" s="127"/>
      <c r="C100" s="128"/>
      <c r="D100" s="128"/>
      <c r="E100" s="128"/>
      <c r="F100" s="128"/>
      <c r="G100" s="128"/>
      <c r="H100" s="129"/>
      <c r="I100" s="1" t="s">
        <v>52</v>
      </c>
      <c r="J100" s="188"/>
      <c r="K100" s="189"/>
    </row>
    <row r="101" spans="1:11" ht="5.0999999999999996" customHeight="1" x14ac:dyDescent="0.2">
      <c r="A101" s="2"/>
      <c r="K101" s="3"/>
    </row>
    <row r="102" spans="1:11" ht="22.5" customHeight="1" thickBot="1" x14ac:dyDescent="0.25">
      <c r="A102" s="15" t="s">
        <v>28</v>
      </c>
      <c r="B102" s="16" t="s">
        <v>27</v>
      </c>
      <c r="C102" s="127"/>
      <c r="D102" s="129"/>
      <c r="E102" s="213" t="s">
        <v>22</v>
      </c>
      <c r="F102" s="214"/>
      <c r="G102" s="127"/>
      <c r="H102" s="129"/>
      <c r="I102" s="93" t="s">
        <v>179</v>
      </c>
      <c r="J102" s="190"/>
      <c r="K102" s="191"/>
    </row>
    <row r="103" spans="1:11" ht="13.5" thickBot="1" x14ac:dyDescent="0.25">
      <c r="A103" s="4"/>
      <c r="B103" s="9"/>
      <c r="C103" s="9"/>
      <c r="D103" s="9"/>
      <c r="E103" s="9"/>
      <c r="F103" s="9"/>
      <c r="G103" s="9"/>
      <c r="H103" s="9"/>
      <c r="I103" s="9"/>
      <c r="J103" s="9"/>
      <c r="K103" s="5"/>
    </row>
    <row r="104" spans="1:11" x14ac:dyDescent="0.2">
      <c r="A104" s="223" t="s">
        <v>101</v>
      </c>
      <c r="B104" s="223"/>
      <c r="C104" s="223"/>
      <c r="D104" s="223"/>
      <c r="E104" s="223"/>
      <c r="F104" s="223"/>
      <c r="G104" s="223"/>
      <c r="H104" s="223"/>
      <c r="I104" s="223"/>
      <c r="J104" s="223"/>
      <c r="K104" s="223"/>
    </row>
    <row r="105" spans="1:11" ht="18.75" x14ac:dyDescent="0.3">
      <c r="A105" s="10" t="s">
        <v>31</v>
      </c>
    </row>
    <row r="106" spans="1:11" x14ac:dyDescent="0.2">
      <c r="A106" s="1" t="s">
        <v>32</v>
      </c>
      <c r="B106" s="127"/>
      <c r="C106" s="129"/>
      <c r="D106" s="1" t="s">
        <v>33</v>
      </c>
      <c r="E106" s="127"/>
      <c r="F106" s="128"/>
      <c r="G106" s="128"/>
      <c r="H106" s="129"/>
      <c r="I106" s="1" t="s">
        <v>34</v>
      </c>
      <c r="J106" s="127"/>
      <c r="K106" s="129"/>
    </row>
    <row r="107" spans="1:11" ht="5.0999999999999996" customHeight="1" x14ac:dyDescent="0.2"/>
    <row r="108" spans="1:11" ht="15" customHeight="1" x14ac:dyDescent="0.2">
      <c r="A108" s="1" t="s">
        <v>48</v>
      </c>
      <c r="B108" s="230"/>
      <c r="C108" s="231"/>
      <c r="D108" s="215" t="s">
        <v>35</v>
      </c>
      <c r="E108" s="200"/>
      <c r="F108" s="216"/>
      <c r="G108" s="127"/>
      <c r="H108" s="129"/>
      <c r="I108" s="220" t="s">
        <v>36</v>
      </c>
      <c r="J108" s="221"/>
      <c r="K108" s="222"/>
    </row>
    <row r="109" spans="1:11" ht="5.0999999999999996" customHeight="1" x14ac:dyDescent="0.2">
      <c r="I109" s="220"/>
      <c r="J109" s="221"/>
      <c r="K109" s="222"/>
    </row>
    <row r="110" spans="1:11" x14ac:dyDescent="0.2">
      <c r="A110" s="18" t="s">
        <v>37</v>
      </c>
      <c r="C110" s="84"/>
      <c r="D110" s="217" t="s">
        <v>38</v>
      </c>
      <c r="E110" s="218"/>
      <c r="F110" s="219"/>
      <c r="G110" s="232"/>
      <c r="H110" s="129"/>
      <c r="I110" s="220"/>
      <c r="J110" s="127"/>
      <c r="K110" s="129"/>
    </row>
    <row r="111" spans="1:11" ht="5.0999999999999996" customHeight="1" x14ac:dyDescent="0.2"/>
    <row r="112" spans="1:11" x14ac:dyDescent="0.2">
      <c r="A112" s="1" t="s">
        <v>39</v>
      </c>
    </row>
    <row r="113" spans="1:11" ht="5.0999999999999996" customHeight="1" x14ac:dyDescent="0.2"/>
    <row r="114" spans="1:11" ht="15" customHeight="1" x14ac:dyDescent="0.2">
      <c r="B114" s="233"/>
      <c r="D114" s="233"/>
      <c r="F114" s="198" t="s">
        <v>178</v>
      </c>
      <c r="G114" s="198"/>
      <c r="I114" s="90" t="s">
        <v>176</v>
      </c>
      <c r="J114" s="46"/>
      <c r="K114" s="83"/>
    </row>
    <row r="115" spans="1:11" x14ac:dyDescent="0.2">
      <c r="A115" s="12" t="s">
        <v>41</v>
      </c>
      <c r="B115" s="234"/>
      <c r="C115" s="12" t="s">
        <v>42</v>
      </c>
      <c r="D115" s="234"/>
      <c r="F115" s="198"/>
      <c r="G115" s="198"/>
      <c r="K115" s="91" t="s">
        <v>177</v>
      </c>
    </row>
    <row r="116" spans="1:11" ht="12.75" customHeight="1" x14ac:dyDescent="0.2">
      <c r="B116" s="235"/>
      <c r="D116" s="235"/>
      <c r="F116" s="198"/>
      <c r="G116" s="198"/>
      <c r="I116" s="90" t="s">
        <v>175</v>
      </c>
      <c r="J116" s="46"/>
      <c r="K116" s="83"/>
    </row>
    <row r="117" spans="1:11" ht="5.0999999999999996" customHeight="1" thickBot="1" x14ac:dyDescent="0.25"/>
    <row r="118" spans="1:11" ht="33" customHeight="1" x14ac:dyDescent="0.2">
      <c r="A118" s="224" t="s">
        <v>161</v>
      </c>
      <c r="B118" s="225"/>
      <c r="C118" s="225"/>
      <c r="D118" s="225"/>
      <c r="E118" s="225"/>
      <c r="F118" s="225"/>
      <c r="G118" s="225"/>
      <c r="H118" s="225"/>
      <c r="I118" s="225"/>
      <c r="J118" s="225"/>
      <c r="K118" s="226"/>
    </row>
    <row r="119" spans="1:11" ht="24.75" customHeight="1" thickBot="1" x14ac:dyDescent="0.25">
      <c r="A119" s="227" t="s">
        <v>40</v>
      </c>
      <c r="B119" s="228"/>
      <c r="C119" s="228"/>
      <c r="D119" s="228"/>
      <c r="E119" s="228"/>
      <c r="F119" s="228"/>
      <c r="G119" s="228"/>
      <c r="H119" s="228"/>
      <c r="I119" s="228"/>
      <c r="J119" s="228"/>
      <c r="K119" s="229"/>
    </row>
    <row r="120" spans="1:11" ht="4.5" customHeight="1" x14ac:dyDescent="0.2"/>
    <row r="121" spans="1:11" ht="13.5" thickBot="1" x14ac:dyDescent="0.25">
      <c r="F121" s="12" t="s">
        <v>46</v>
      </c>
      <c r="G121" s="141"/>
      <c r="H121" s="142"/>
      <c r="I121" s="81" t="s">
        <v>47</v>
      </c>
      <c r="J121" s="143"/>
      <c r="K121" s="144"/>
    </row>
    <row r="122" spans="1:11" ht="12" customHeight="1" x14ac:dyDescent="0.2">
      <c r="B122" s="30" t="s">
        <v>43</v>
      </c>
      <c r="C122" s="8"/>
      <c r="E122" s="109" t="s">
        <v>44</v>
      </c>
      <c r="F122" s="110"/>
      <c r="G122" s="111"/>
      <c r="I122" s="109" t="s">
        <v>45</v>
      </c>
      <c r="J122" s="110"/>
      <c r="K122" s="111"/>
    </row>
    <row r="123" spans="1:11" ht="15" customHeight="1" x14ac:dyDescent="0.2">
      <c r="B123" s="103"/>
      <c r="C123" s="105"/>
      <c r="E123" s="103"/>
      <c r="F123" s="104"/>
      <c r="G123" s="105"/>
      <c r="I123" s="103"/>
      <c r="J123" s="104"/>
      <c r="K123" s="105"/>
    </row>
    <row r="124" spans="1:11" ht="15" customHeight="1" x14ac:dyDescent="0.2">
      <c r="B124" s="103"/>
      <c r="C124" s="105"/>
      <c r="E124" s="103"/>
      <c r="F124" s="104"/>
      <c r="G124" s="105"/>
      <c r="I124" s="103"/>
      <c r="J124" s="104"/>
      <c r="K124" s="105"/>
    </row>
    <row r="125" spans="1:11" ht="15" customHeight="1" x14ac:dyDescent="0.2">
      <c r="B125" s="103"/>
      <c r="C125" s="105"/>
      <c r="E125" s="103"/>
      <c r="F125" s="104"/>
      <c r="G125" s="105"/>
      <c r="I125" s="103"/>
      <c r="J125" s="104"/>
      <c r="K125" s="105"/>
    </row>
    <row r="126" spans="1:11" ht="15.75" customHeight="1" thickBot="1" x14ac:dyDescent="0.25">
      <c r="B126" s="106"/>
      <c r="C126" s="108"/>
      <c r="E126" s="106"/>
      <c r="F126" s="107"/>
      <c r="G126" s="108"/>
      <c r="I126" s="106"/>
      <c r="J126" s="107"/>
      <c r="K126" s="108"/>
    </row>
    <row r="128" spans="1:11" x14ac:dyDescent="0.2">
      <c r="A128" s="46" t="s">
        <v>155</v>
      </c>
    </row>
    <row r="129" spans="1:11" ht="21" x14ac:dyDescent="0.35">
      <c r="A129" s="192" t="str">
        <f>+A4</f>
        <v>Rallye du THOUARET 79</v>
      </c>
      <c r="B129" s="192"/>
      <c r="C129" s="192"/>
      <c r="D129" s="192"/>
      <c r="E129" s="192"/>
      <c r="F129" s="192"/>
      <c r="G129" s="192"/>
      <c r="H129" s="192"/>
      <c r="I129" s="192"/>
      <c r="J129" s="192"/>
      <c r="K129" s="192"/>
    </row>
    <row r="130" spans="1:11" ht="21" x14ac:dyDescent="0.35">
      <c r="A130" s="195" t="str">
        <f>+A5</f>
        <v>Faye l'Abbesse - Chiché - Boussais</v>
      </c>
      <c r="B130" s="195"/>
      <c r="C130" s="195"/>
      <c r="D130" s="195"/>
      <c r="E130" s="195"/>
      <c r="F130" s="195"/>
      <c r="G130" s="195"/>
      <c r="H130" s="195"/>
      <c r="I130" s="195"/>
      <c r="J130" s="195"/>
      <c r="K130" s="195"/>
    </row>
    <row r="131" spans="1:11" ht="21" x14ac:dyDescent="0.35">
      <c r="A131" s="192" t="str">
        <f>+A6</f>
        <v>29 et 30 Juillet 2023</v>
      </c>
      <c r="B131" s="192"/>
      <c r="C131" s="192"/>
      <c r="D131" s="192"/>
      <c r="E131" s="192"/>
      <c r="F131" s="192"/>
      <c r="G131" s="192"/>
      <c r="H131" s="192"/>
      <c r="I131" s="192"/>
      <c r="J131" s="192"/>
      <c r="K131" s="192"/>
    </row>
    <row r="132" spans="1:11" ht="21" x14ac:dyDescent="0.35">
      <c r="A132" s="27"/>
      <c r="B132" s="27"/>
      <c r="C132" s="27"/>
      <c r="D132" s="27"/>
      <c r="E132" s="27"/>
      <c r="F132" s="27"/>
      <c r="G132" s="27"/>
      <c r="H132" s="27"/>
      <c r="I132" s="27"/>
      <c r="J132" s="27"/>
      <c r="K132" s="27"/>
    </row>
    <row r="133" spans="1:11" ht="21" x14ac:dyDescent="0.35">
      <c r="A133" s="192" t="s">
        <v>70</v>
      </c>
      <c r="B133" s="192"/>
      <c r="C133" s="192"/>
      <c r="D133" s="192"/>
      <c r="E133" s="192"/>
      <c r="F133" s="192"/>
      <c r="G133" s="192"/>
      <c r="H133" s="192"/>
      <c r="I133" s="192"/>
      <c r="J133" s="192"/>
      <c r="K133" s="192"/>
    </row>
    <row r="134" spans="1:11" ht="13.5" thickBot="1" x14ac:dyDescent="0.25"/>
    <row r="135" spans="1:11" ht="24.75" customHeight="1" x14ac:dyDescent="0.2">
      <c r="B135" s="193" t="s">
        <v>71</v>
      </c>
      <c r="C135" s="194"/>
      <c r="F135" s="193" t="s">
        <v>1</v>
      </c>
      <c r="G135" s="194"/>
      <c r="I135" s="193" t="s">
        <v>2</v>
      </c>
      <c r="J135" s="194"/>
    </row>
    <row r="136" spans="1:11" ht="15" customHeight="1" x14ac:dyDescent="0.2">
      <c r="B136" s="163"/>
      <c r="C136" s="165"/>
      <c r="F136" s="154" t="str">
        <f>+IF(VGR&lt;&gt;"",VGR,"")</f>
        <v/>
      </c>
      <c r="G136" s="156"/>
      <c r="I136" s="154" t="str">
        <f>+IF(VCL&lt;&gt;"",VCL,"")</f>
        <v/>
      </c>
      <c r="J136" s="156"/>
    </row>
    <row r="137" spans="1:11" ht="15" customHeight="1" x14ac:dyDescent="0.2">
      <c r="B137" s="163"/>
      <c r="C137" s="165"/>
      <c r="F137" s="154"/>
      <c r="G137" s="156"/>
      <c r="I137" s="154"/>
      <c r="J137" s="156"/>
    </row>
    <row r="138" spans="1:11" ht="15" customHeight="1" x14ac:dyDescent="0.2">
      <c r="B138" s="163"/>
      <c r="C138" s="165"/>
      <c r="F138" s="154"/>
      <c r="G138" s="156"/>
      <c r="I138" s="154"/>
      <c r="J138" s="156"/>
    </row>
    <row r="139" spans="1:11" ht="15.75" customHeight="1" thickBot="1" x14ac:dyDescent="0.25">
      <c r="B139" s="166"/>
      <c r="C139" s="168"/>
      <c r="F139" s="157"/>
      <c r="G139" s="159"/>
      <c r="I139" s="157"/>
      <c r="J139" s="159"/>
    </row>
    <row r="141" spans="1:11" ht="13.5" thickBot="1" x14ac:dyDescent="0.25"/>
    <row r="142" spans="1:11" ht="15.75" customHeight="1" x14ac:dyDescent="0.2">
      <c r="A142" s="196" t="s">
        <v>72</v>
      </c>
      <c r="B142" s="196"/>
      <c r="C142" s="196"/>
      <c r="D142" s="196"/>
      <c r="E142" s="196"/>
      <c r="F142" s="196"/>
      <c r="G142" s="196"/>
      <c r="H142" s="196"/>
      <c r="I142" s="196"/>
      <c r="J142" s="196"/>
      <c r="K142" s="196"/>
    </row>
    <row r="143" spans="1:11" ht="13.5" thickBot="1" x14ac:dyDescent="0.25">
      <c r="A143" s="197"/>
      <c r="B143" s="197"/>
      <c r="C143" s="197"/>
      <c r="D143" s="197"/>
      <c r="E143" s="197"/>
      <c r="F143" s="197"/>
      <c r="G143" s="197"/>
      <c r="H143" s="197"/>
      <c r="I143" s="197"/>
      <c r="J143" s="197"/>
      <c r="K143" s="197"/>
    </row>
    <row r="144" spans="1:11" ht="15.75" customHeight="1" thickBot="1" x14ac:dyDescent="0.25">
      <c r="A144" s="181" t="s">
        <v>73</v>
      </c>
      <c r="B144" s="182"/>
      <c r="C144" s="182"/>
      <c r="D144" s="183"/>
      <c r="E144" s="181" t="s">
        <v>74</v>
      </c>
      <c r="F144" s="182"/>
      <c r="G144" s="182"/>
      <c r="H144" s="183"/>
      <c r="I144" s="181" t="s">
        <v>75</v>
      </c>
      <c r="J144" s="182"/>
      <c r="K144" s="183"/>
    </row>
    <row r="145" spans="1:11" ht="15" customHeight="1" x14ac:dyDescent="0.2">
      <c r="A145" s="151" t="str">
        <f>+IF(VM&lt;&gt;"",VM,"")</f>
        <v/>
      </c>
      <c r="B145" s="152"/>
      <c r="C145" s="152"/>
      <c r="D145" s="153"/>
      <c r="E145" s="151" t="str">
        <f>+IF(VT&lt;&gt;"",VT,"")</f>
        <v/>
      </c>
      <c r="F145" s="152"/>
      <c r="G145" s="152"/>
      <c r="H145" s="153"/>
      <c r="I145" s="160" t="str">
        <f>+IF(VC&lt;&gt;"",VC,"")</f>
        <v/>
      </c>
      <c r="J145" s="161"/>
      <c r="K145" s="162"/>
    </row>
    <row r="146" spans="1:11" ht="15" customHeight="1" thickBot="1" x14ac:dyDescent="0.25">
      <c r="A146" s="154"/>
      <c r="B146" s="155"/>
      <c r="C146" s="155"/>
      <c r="D146" s="156"/>
      <c r="E146" s="154"/>
      <c r="F146" s="155"/>
      <c r="G146" s="155"/>
      <c r="H146" s="156"/>
      <c r="I146" s="163"/>
      <c r="J146" s="164"/>
      <c r="K146" s="165"/>
    </row>
    <row r="147" spans="1:11" ht="15" customHeight="1" thickBot="1" x14ac:dyDescent="0.25">
      <c r="A147" s="154"/>
      <c r="B147" s="155"/>
      <c r="C147" s="155"/>
      <c r="D147" s="156"/>
      <c r="E147" s="181" t="s">
        <v>128</v>
      </c>
      <c r="F147" s="182"/>
      <c r="G147" s="182"/>
      <c r="H147" s="183"/>
      <c r="I147" s="163"/>
      <c r="J147" s="164"/>
      <c r="K147" s="165"/>
    </row>
    <row r="148" spans="1:11" ht="15" customHeight="1" x14ac:dyDescent="0.2">
      <c r="A148" s="154"/>
      <c r="B148" s="155"/>
      <c r="C148" s="155"/>
      <c r="D148" s="156"/>
      <c r="E148" s="151" t="str">
        <f>+IF(VMOD&lt;&gt;"",VMOD,"")</f>
        <v/>
      </c>
      <c r="F148" s="152"/>
      <c r="G148" s="152"/>
      <c r="H148" s="153"/>
      <c r="I148" s="163"/>
      <c r="J148" s="164"/>
      <c r="K148" s="165"/>
    </row>
    <row r="149" spans="1:11" ht="15.75" customHeight="1" thickBot="1" x14ac:dyDescent="0.25">
      <c r="A149" s="157"/>
      <c r="B149" s="158"/>
      <c r="C149" s="158"/>
      <c r="D149" s="159"/>
      <c r="E149" s="157"/>
      <c r="F149" s="158"/>
      <c r="G149" s="158"/>
      <c r="H149" s="159"/>
      <c r="I149" s="166"/>
      <c r="J149" s="167"/>
      <c r="K149" s="168"/>
    </row>
    <row r="150" spans="1:11" ht="13.5" thickBot="1" x14ac:dyDescent="0.25"/>
    <row r="151" spans="1:11" ht="25.5" customHeight="1" thickBot="1" x14ac:dyDescent="0.25">
      <c r="A151" s="31" t="s">
        <v>76</v>
      </c>
      <c r="B151" s="32"/>
      <c r="C151" s="181" t="s">
        <v>61</v>
      </c>
      <c r="D151" s="182"/>
      <c r="E151" s="183"/>
      <c r="F151" s="181" t="s">
        <v>77</v>
      </c>
      <c r="G151" s="183"/>
      <c r="H151" s="184" t="s">
        <v>82</v>
      </c>
      <c r="I151" s="185"/>
      <c r="J151" s="185"/>
      <c r="K151" s="186"/>
    </row>
    <row r="152" spans="1:11" ht="20.25" customHeight="1" thickBot="1" x14ac:dyDescent="0.3">
      <c r="A152" s="169" t="s">
        <v>29</v>
      </c>
      <c r="B152" s="170"/>
      <c r="C152" s="133" t="str">
        <f>+IF(PNOM&lt;&gt;"",PNOM,"")</f>
        <v/>
      </c>
      <c r="D152" s="134"/>
      <c r="E152" s="134"/>
      <c r="F152" s="137" t="str">
        <f>+IF(PPREN&lt;&gt;"",PPREN,"")</f>
        <v/>
      </c>
      <c r="G152" s="138"/>
      <c r="H152" s="34" t="s">
        <v>78</v>
      </c>
      <c r="I152" s="178"/>
      <c r="J152" s="179"/>
      <c r="K152" s="180"/>
    </row>
    <row r="153" spans="1:11" ht="26.25" customHeight="1" thickBot="1" x14ac:dyDescent="0.3">
      <c r="A153" s="171"/>
      <c r="B153" s="172"/>
      <c r="C153" s="135"/>
      <c r="D153" s="136"/>
      <c r="E153" s="136"/>
      <c r="F153" s="139"/>
      <c r="G153" s="140"/>
      <c r="H153" s="35" t="s">
        <v>79</v>
      </c>
      <c r="I153" s="176"/>
      <c r="J153" s="176"/>
      <c r="K153" s="177"/>
    </row>
    <row r="154" spans="1:11" ht="20.25" customHeight="1" thickBot="1" x14ac:dyDescent="0.3">
      <c r="A154" s="169" t="s">
        <v>30</v>
      </c>
      <c r="B154" s="170"/>
      <c r="C154" s="133" t="str">
        <f>+IF(CONOM&lt;&gt;"",CONOM,"")</f>
        <v/>
      </c>
      <c r="D154" s="134"/>
      <c r="E154" s="134"/>
      <c r="F154" s="137" t="str">
        <f>+IF(COPREN&lt;&gt;"",COPREN,"")</f>
        <v/>
      </c>
      <c r="G154" s="138"/>
      <c r="H154" s="34" t="s">
        <v>78</v>
      </c>
      <c r="I154" s="173"/>
      <c r="J154" s="174"/>
      <c r="K154" s="175"/>
    </row>
    <row r="155" spans="1:11" ht="28.5" customHeight="1" thickBot="1" x14ac:dyDescent="0.3">
      <c r="A155" s="171" t="s">
        <v>30</v>
      </c>
      <c r="B155" s="172"/>
      <c r="C155" s="135"/>
      <c r="D155" s="136"/>
      <c r="E155" s="136"/>
      <c r="F155" s="139"/>
      <c r="G155" s="140"/>
      <c r="H155" s="35" t="s">
        <v>79</v>
      </c>
      <c r="I155" s="176"/>
      <c r="J155" s="176"/>
      <c r="K155" s="177"/>
    </row>
    <row r="156" spans="1:11" ht="13.5" thickBot="1" x14ac:dyDescent="0.25"/>
    <row r="157" spans="1:11" ht="13.5" thickBot="1" x14ac:dyDescent="0.25">
      <c r="A157" s="30" t="s">
        <v>199</v>
      </c>
      <c r="B157" s="7"/>
      <c r="C157" s="7"/>
      <c r="D157" s="8"/>
    </row>
    <row r="158" spans="1:11" ht="120" customHeight="1" thickBot="1" x14ac:dyDescent="0.3">
      <c r="A158" s="145"/>
      <c r="B158" s="146"/>
      <c r="C158" s="146"/>
      <c r="D158" s="146"/>
      <c r="E158" s="146"/>
      <c r="F158" s="146"/>
      <c r="G158" s="146"/>
      <c r="H158" s="146"/>
      <c r="I158" s="146"/>
      <c r="J158" s="146"/>
      <c r="K158" s="147"/>
    </row>
    <row r="159" spans="1:11" ht="13.5" thickBot="1" x14ac:dyDescent="0.25"/>
    <row r="160" spans="1:11" ht="13.5" thickBot="1" x14ac:dyDescent="0.25">
      <c r="A160" s="36" t="s">
        <v>80</v>
      </c>
    </row>
    <row r="161" spans="1:11" ht="26.25" customHeight="1" thickBot="1" x14ac:dyDescent="0.25">
      <c r="A161" s="148"/>
      <c r="B161" s="149"/>
      <c r="C161" s="149"/>
      <c r="D161" s="149"/>
      <c r="E161" s="149"/>
      <c r="F161" s="149"/>
      <c r="G161" s="149"/>
      <c r="H161" s="149"/>
      <c r="I161" s="149"/>
      <c r="J161" s="149"/>
      <c r="K161" s="150"/>
    </row>
    <row r="162" spans="1:11" ht="13.5" thickBot="1" x14ac:dyDescent="0.25"/>
    <row r="163" spans="1:11" ht="13.5" thickBot="1" x14ac:dyDescent="0.25">
      <c r="A163" s="36" t="s">
        <v>81</v>
      </c>
    </row>
    <row r="164" spans="1:11" ht="60" customHeight="1" thickBot="1" x14ac:dyDescent="0.3">
      <c r="A164" s="145"/>
      <c r="B164" s="146"/>
      <c r="C164" s="146"/>
      <c r="D164" s="146"/>
      <c r="E164" s="146"/>
      <c r="F164" s="146"/>
      <c r="G164" s="146"/>
      <c r="H164" s="146"/>
      <c r="I164" s="146"/>
      <c r="J164" s="146"/>
      <c r="K164" s="147"/>
    </row>
    <row r="165" spans="1:11" ht="9.75" customHeight="1" x14ac:dyDescent="0.2"/>
    <row r="166" spans="1:11" ht="6.75" customHeight="1" x14ac:dyDescent="0.2"/>
    <row r="167" spans="1:11" ht="6.75" customHeight="1" x14ac:dyDescent="0.2"/>
    <row r="168" spans="1:11" ht="4.5" customHeight="1" thickBot="1" x14ac:dyDescent="0.25"/>
    <row r="169" spans="1:11" ht="23.25" customHeight="1" x14ac:dyDescent="0.35">
      <c r="A169" s="80" t="s">
        <v>156</v>
      </c>
      <c r="B169" s="79"/>
      <c r="C169" s="79"/>
      <c r="D169" s="79" t="str">
        <f>+A4</f>
        <v>Rallye du THOUARET 79</v>
      </c>
      <c r="E169" s="79"/>
      <c r="F169" s="79"/>
      <c r="G169" s="79"/>
      <c r="H169" s="79"/>
      <c r="I169" s="79"/>
      <c r="J169" s="223" t="s">
        <v>165</v>
      </c>
      <c r="K169" s="269"/>
    </row>
    <row r="170" spans="1:11" ht="15.75" customHeight="1" x14ac:dyDescent="0.35">
      <c r="A170" s="201" t="str">
        <f>+A130</f>
        <v>Faye l'Abbesse - Chiché - Boussais</v>
      </c>
      <c r="B170" s="195"/>
      <c r="C170" s="195"/>
      <c r="D170" s="195"/>
      <c r="E170" s="195"/>
      <c r="F170" s="195"/>
      <c r="G170" s="195"/>
      <c r="H170" s="195"/>
      <c r="I170" s="195"/>
      <c r="J170" s="195"/>
      <c r="K170" s="202"/>
    </row>
    <row r="171" spans="1:11" ht="15.75" customHeight="1" x14ac:dyDescent="0.35">
      <c r="A171" s="203" t="str">
        <f>+A6</f>
        <v>29 et 30 Juillet 2023</v>
      </c>
      <c r="B171" s="192"/>
      <c r="C171" s="192"/>
      <c r="D171" s="192"/>
      <c r="E171" s="192"/>
      <c r="F171" s="192"/>
      <c r="G171" s="192"/>
      <c r="H171" s="192"/>
      <c r="I171" s="192"/>
      <c r="J171" s="192"/>
      <c r="K171" s="204"/>
    </row>
    <row r="172" spans="1:11" ht="8.4499999999999993" customHeight="1" x14ac:dyDescent="0.35">
      <c r="A172" s="38"/>
      <c r="B172" s="27"/>
      <c r="C172" s="27"/>
      <c r="D172" s="27"/>
      <c r="E172" s="27"/>
      <c r="F172" s="27"/>
      <c r="G172" s="27"/>
      <c r="H172" s="27"/>
      <c r="I172" s="27"/>
      <c r="J172" s="27"/>
      <c r="K172" s="39"/>
    </row>
    <row r="173" spans="1:11" ht="21" x14ac:dyDescent="0.35">
      <c r="A173" s="203" t="s">
        <v>102</v>
      </c>
      <c r="B173" s="192"/>
      <c r="C173" s="192"/>
      <c r="D173" s="192"/>
      <c r="E173" s="192"/>
      <c r="F173" s="192"/>
      <c r="G173" s="192"/>
      <c r="H173" s="192"/>
      <c r="I173" s="192"/>
      <c r="J173" s="192"/>
      <c r="K173" s="204"/>
    </row>
    <row r="174" spans="1:11" ht="8.4499999999999993" customHeight="1" x14ac:dyDescent="0.2">
      <c r="A174" s="2"/>
      <c r="K174" s="3"/>
    </row>
    <row r="175" spans="1:11" x14ac:dyDescent="0.2">
      <c r="A175" s="40" t="s">
        <v>83</v>
      </c>
      <c r="K175" s="3"/>
    </row>
    <row r="176" spans="1:11" ht="24" customHeight="1" x14ac:dyDescent="0.2">
      <c r="A176" s="205" t="s">
        <v>88</v>
      </c>
      <c r="B176" s="206"/>
      <c r="C176" s="206"/>
      <c r="D176" s="206"/>
      <c r="E176" s="206"/>
      <c r="F176" s="206"/>
      <c r="G176" s="206"/>
      <c r="H176" s="206"/>
      <c r="I176" s="206"/>
      <c r="J176" s="206"/>
      <c r="K176" s="207"/>
    </row>
    <row r="177" spans="1:11" ht="8.4499999999999993" customHeight="1" x14ac:dyDescent="0.2">
      <c r="A177" s="2"/>
      <c r="K177" s="3"/>
    </row>
    <row r="178" spans="1:11" ht="8.4499999999999993" customHeight="1" x14ac:dyDescent="0.2">
      <c r="A178" s="2"/>
      <c r="K178" s="3"/>
    </row>
    <row r="179" spans="1:11" ht="21.75" customHeight="1" x14ac:dyDescent="0.2">
      <c r="A179" s="2" t="s">
        <v>90</v>
      </c>
      <c r="B179" s="130" t="str">
        <f>+IF(PNOM&lt;&gt;"",PNOM,"")</f>
        <v/>
      </c>
      <c r="C179" s="131"/>
      <c r="D179" s="132"/>
      <c r="F179" s="1" t="s">
        <v>77</v>
      </c>
      <c r="G179" s="130" t="str">
        <f>+IF(PPREN&lt;&gt;"",PPREN,"")</f>
        <v/>
      </c>
      <c r="H179" s="131"/>
      <c r="I179" s="132"/>
      <c r="K179" s="3"/>
    </row>
    <row r="180" spans="1:11" ht="8.4499999999999993" customHeight="1" x14ac:dyDescent="0.2">
      <c r="A180" s="2"/>
      <c r="K180" s="3"/>
    </row>
    <row r="181" spans="1:11" ht="21.75" customHeight="1" x14ac:dyDescent="0.2">
      <c r="A181" s="2" t="s">
        <v>91</v>
      </c>
      <c r="B181" s="115"/>
      <c r="C181" s="116"/>
      <c r="D181" s="208"/>
      <c r="F181" s="1" t="s">
        <v>89</v>
      </c>
      <c r="G181" s="115"/>
      <c r="H181" s="116"/>
      <c r="I181" s="208"/>
      <c r="K181" s="3"/>
    </row>
    <row r="182" spans="1:11" ht="8.4499999999999993" customHeight="1" thickBot="1" x14ac:dyDescent="0.25">
      <c r="A182" s="2"/>
      <c r="K182" s="3"/>
    </row>
    <row r="183" spans="1:11" ht="13.5" thickBot="1" x14ac:dyDescent="0.25">
      <c r="A183" s="2" t="s">
        <v>93</v>
      </c>
      <c r="C183" s="1" t="s">
        <v>29</v>
      </c>
      <c r="D183" s="47"/>
      <c r="F183" s="1" t="s">
        <v>154</v>
      </c>
      <c r="K183" s="3"/>
    </row>
    <row r="184" spans="1:11" ht="8.4499999999999993" customHeight="1" x14ac:dyDescent="0.2">
      <c r="A184" s="2"/>
      <c r="K184" s="3"/>
    </row>
    <row r="185" spans="1:11" ht="27.75" customHeight="1" x14ac:dyDescent="0.2">
      <c r="A185" s="37"/>
      <c r="C185" s="200"/>
      <c r="D185" s="200"/>
      <c r="F185" s="33"/>
      <c r="K185" s="3"/>
    </row>
    <row r="186" spans="1:11" ht="8.4499999999999993" customHeight="1" x14ac:dyDescent="0.2">
      <c r="A186" s="37"/>
      <c r="C186" s="12"/>
      <c r="D186" s="12"/>
      <c r="F186" s="33"/>
      <c r="K186" s="3"/>
    </row>
    <row r="187" spans="1:11" x14ac:dyDescent="0.2">
      <c r="A187" s="41" t="s">
        <v>96</v>
      </c>
      <c r="D187" s="59" t="s">
        <v>94</v>
      </c>
      <c r="F187" s="59" t="s">
        <v>95</v>
      </c>
      <c r="G187" s="1" t="s">
        <v>171</v>
      </c>
      <c r="K187" s="3"/>
    </row>
    <row r="188" spans="1:11" ht="20.25" customHeight="1" x14ac:dyDescent="0.2">
      <c r="A188" s="2" t="s">
        <v>84</v>
      </c>
      <c r="C188" s="115"/>
      <c r="D188" s="116"/>
      <c r="E188" s="116"/>
      <c r="F188" s="116"/>
      <c r="G188" s="116"/>
      <c r="H188" s="116"/>
      <c r="I188" s="116"/>
      <c r="J188" s="116"/>
      <c r="K188" s="117"/>
    </row>
    <row r="189" spans="1:11" ht="8.4499999999999993" customHeight="1" x14ac:dyDescent="0.2">
      <c r="A189" s="2"/>
      <c r="K189" s="3"/>
    </row>
    <row r="190" spans="1:11" x14ac:dyDescent="0.2">
      <c r="A190" s="41" t="s">
        <v>97</v>
      </c>
      <c r="K190" s="3"/>
    </row>
    <row r="191" spans="1:11" x14ac:dyDescent="0.2">
      <c r="A191" s="2"/>
      <c r="D191" s="59" t="s">
        <v>94</v>
      </c>
      <c r="F191" s="59" t="s">
        <v>95</v>
      </c>
      <c r="G191" s="1" t="s">
        <v>171</v>
      </c>
      <c r="K191" s="3"/>
    </row>
    <row r="192" spans="1:11" ht="24.75" customHeight="1" x14ac:dyDescent="0.2">
      <c r="A192" s="37" t="s">
        <v>85</v>
      </c>
      <c r="C192" s="115"/>
      <c r="D192" s="116"/>
      <c r="E192" s="116"/>
      <c r="F192" s="116"/>
      <c r="G192" s="116"/>
      <c r="H192" s="116"/>
      <c r="I192" s="116"/>
      <c r="J192" s="116"/>
      <c r="K192" s="117"/>
    </row>
    <row r="193" spans="1:11" x14ac:dyDescent="0.2">
      <c r="A193" s="2" t="s">
        <v>86</v>
      </c>
      <c r="C193" s="112"/>
      <c r="D193" s="113"/>
      <c r="E193" s="113"/>
      <c r="F193" s="113"/>
      <c r="G193" s="113"/>
      <c r="H193" s="113"/>
      <c r="I193" s="113"/>
      <c r="J193" s="113"/>
      <c r="K193" s="114"/>
    </row>
    <row r="194" spans="1:11" ht="9" customHeight="1" x14ac:dyDescent="0.2">
      <c r="A194" s="2"/>
      <c r="C194" s="115"/>
      <c r="D194" s="116"/>
      <c r="E194" s="116"/>
      <c r="F194" s="116"/>
      <c r="G194" s="116"/>
      <c r="H194" s="116"/>
      <c r="I194" s="116"/>
      <c r="J194" s="116"/>
      <c r="K194" s="117"/>
    </row>
    <row r="195" spans="1:11" x14ac:dyDescent="0.2">
      <c r="A195" s="41" t="s">
        <v>87</v>
      </c>
      <c r="K195" s="3"/>
    </row>
    <row r="196" spans="1:11" x14ac:dyDescent="0.2">
      <c r="A196" s="2" t="s">
        <v>98</v>
      </c>
      <c r="D196" s="59" t="s">
        <v>94</v>
      </c>
      <c r="F196" s="59" t="s">
        <v>95</v>
      </c>
      <c r="G196" s="1" t="s">
        <v>171</v>
      </c>
      <c r="K196" s="3"/>
    </row>
    <row r="197" spans="1:11" ht="13.5" thickBot="1" x14ac:dyDescent="0.25">
      <c r="A197" s="4" t="s">
        <v>99</v>
      </c>
      <c r="B197" s="9"/>
      <c r="C197" s="9"/>
      <c r="D197" s="59" t="s">
        <v>94</v>
      </c>
      <c r="E197" s="9"/>
      <c r="F197" s="59" t="s">
        <v>95</v>
      </c>
      <c r="G197" s="9" t="s">
        <v>171</v>
      </c>
      <c r="H197" s="9"/>
      <c r="I197" s="9"/>
      <c r="J197" s="9"/>
      <c r="K197" s="5"/>
    </row>
    <row r="198" spans="1:11" ht="100.5" customHeight="1" thickBot="1" x14ac:dyDescent="0.25">
      <c r="A198" s="266" t="s">
        <v>169</v>
      </c>
      <c r="B198" s="267"/>
      <c r="C198" s="267"/>
      <c r="D198" s="267"/>
      <c r="E198" s="267"/>
      <c r="F198" s="267"/>
      <c r="G198" s="267"/>
      <c r="H198" s="267"/>
      <c r="I198" s="267"/>
      <c r="J198" s="267"/>
      <c r="K198" s="268"/>
    </row>
    <row r="199" spans="1:11" ht="25.5" customHeight="1" x14ac:dyDescent="0.2">
      <c r="A199" s="88"/>
      <c r="B199" s="88"/>
      <c r="C199" s="88"/>
      <c r="D199" s="88"/>
      <c r="E199" s="88"/>
      <c r="F199" s="88"/>
      <c r="G199" s="88"/>
      <c r="H199" s="88"/>
      <c r="I199" s="88"/>
      <c r="J199" s="88"/>
      <c r="K199" s="88"/>
    </row>
    <row r="201" spans="1:11" ht="10.5" customHeight="1" thickBot="1" x14ac:dyDescent="0.25">
      <c r="D201" s="12"/>
      <c r="F201" s="12"/>
      <c r="K201" s="9"/>
    </row>
    <row r="202" spans="1:11" ht="20.25" customHeight="1" x14ac:dyDescent="0.35">
      <c r="A202" s="80" t="s">
        <v>157</v>
      </c>
      <c r="B202" s="79"/>
      <c r="C202" s="79"/>
      <c r="D202" s="79" t="str">
        <f>+A4</f>
        <v>Rallye du THOUARET 79</v>
      </c>
      <c r="E202" s="79"/>
      <c r="F202" s="79"/>
      <c r="G202" s="79"/>
      <c r="H202" s="79"/>
      <c r="I202" s="79"/>
      <c r="J202" s="223" t="s">
        <v>165</v>
      </c>
      <c r="K202" s="269"/>
    </row>
    <row r="203" spans="1:11" ht="18" customHeight="1" x14ac:dyDescent="0.35">
      <c r="A203" s="201" t="str">
        <f>+A170</f>
        <v>Faye l'Abbesse - Chiché - Boussais</v>
      </c>
      <c r="B203" s="195"/>
      <c r="C203" s="195"/>
      <c r="D203" s="195"/>
      <c r="E203" s="195"/>
      <c r="F203" s="195"/>
      <c r="G203" s="195"/>
      <c r="H203" s="195"/>
      <c r="I203" s="195"/>
      <c r="J203" s="195"/>
      <c r="K203" s="202"/>
    </row>
    <row r="204" spans="1:11" ht="18" customHeight="1" x14ac:dyDescent="0.35">
      <c r="A204" s="203" t="str">
        <f>+A6</f>
        <v>29 et 30 Juillet 2023</v>
      </c>
      <c r="B204" s="192"/>
      <c r="C204" s="192"/>
      <c r="D204" s="192"/>
      <c r="E204" s="192"/>
      <c r="F204" s="192"/>
      <c r="G204" s="192"/>
      <c r="H204" s="192"/>
      <c r="I204" s="192"/>
      <c r="J204" s="192"/>
      <c r="K204" s="204"/>
    </row>
    <row r="205" spans="1:11" ht="8.4499999999999993" customHeight="1" x14ac:dyDescent="0.35">
      <c r="A205" s="38"/>
      <c r="B205" s="27"/>
      <c r="C205" s="27"/>
      <c r="D205" s="27"/>
      <c r="E205" s="27"/>
      <c r="F205" s="27"/>
      <c r="G205" s="27"/>
      <c r="H205" s="27"/>
      <c r="I205" s="27"/>
      <c r="J205" s="27"/>
      <c r="K205" s="39"/>
    </row>
    <row r="206" spans="1:11" ht="21" x14ac:dyDescent="0.35">
      <c r="A206" s="203" t="s">
        <v>103</v>
      </c>
      <c r="B206" s="192"/>
      <c r="C206" s="192"/>
      <c r="D206" s="192"/>
      <c r="E206" s="192"/>
      <c r="F206" s="192"/>
      <c r="G206" s="192"/>
      <c r="H206" s="192"/>
      <c r="I206" s="192"/>
      <c r="J206" s="192"/>
      <c r="K206" s="204"/>
    </row>
    <row r="207" spans="1:11" ht="7.5" customHeight="1" x14ac:dyDescent="0.2">
      <c r="A207" s="2"/>
      <c r="K207" s="3"/>
    </row>
    <row r="208" spans="1:11" x14ac:dyDescent="0.2">
      <c r="A208" s="40" t="s">
        <v>83</v>
      </c>
      <c r="K208" s="3"/>
    </row>
    <row r="209" spans="1:11" x14ac:dyDescent="0.2">
      <c r="A209" s="205" t="s">
        <v>88</v>
      </c>
      <c r="B209" s="206"/>
      <c r="C209" s="206"/>
      <c r="D209" s="206"/>
      <c r="E209" s="206"/>
      <c r="F209" s="206"/>
      <c r="G209" s="206"/>
      <c r="H209" s="206"/>
      <c r="I209" s="206"/>
      <c r="J209" s="206"/>
      <c r="K209" s="207"/>
    </row>
    <row r="210" spans="1:11" ht="8.4499999999999993" customHeight="1" x14ac:dyDescent="0.2">
      <c r="A210" s="2"/>
      <c r="K210" s="3"/>
    </row>
    <row r="211" spans="1:11" ht="8.4499999999999993" customHeight="1" x14ac:dyDescent="0.2">
      <c r="A211" s="2"/>
      <c r="K211" s="3"/>
    </row>
    <row r="212" spans="1:11" ht="21" customHeight="1" x14ac:dyDescent="0.2">
      <c r="A212" s="2" t="s">
        <v>90</v>
      </c>
      <c r="B212" s="130" t="str">
        <f>+IF(CONOM&lt;&gt;"",CONOM,"")</f>
        <v/>
      </c>
      <c r="C212" s="131"/>
      <c r="D212" s="132"/>
      <c r="F212" s="1" t="s">
        <v>77</v>
      </c>
      <c r="G212" s="130" t="str">
        <f>+IF(COPREN&lt;&gt;"",COPREN,"")</f>
        <v/>
      </c>
      <c r="H212" s="131"/>
      <c r="I212" s="132"/>
      <c r="K212" s="3"/>
    </row>
    <row r="213" spans="1:11" ht="8.4499999999999993" customHeight="1" x14ac:dyDescent="0.2">
      <c r="A213" s="2"/>
      <c r="K213" s="3"/>
    </row>
    <row r="214" spans="1:11" ht="21.75" customHeight="1" x14ac:dyDescent="0.2">
      <c r="A214" s="2" t="s">
        <v>91</v>
      </c>
      <c r="B214" s="115"/>
      <c r="C214" s="116"/>
      <c r="D214" s="208"/>
      <c r="F214" s="1" t="s">
        <v>89</v>
      </c>
      <c r="G214" s="115"/>
      <c r="H214" s="116"/>
      <c r="I214" s="208"/>
      <c r="K214" s="3"/>
    </row>
    <row r="215" spans="1:11" ht="8.4499999999999993" customHeight="1" thickBot="1" x14ac:dyDescent="0.25">
      <c r="A215" s="2"/>
      <c r="K215" s="3"/>
    </row>
    <row r="216" spans="1:11" ht="13.5" thickBot="1" x14ac:dyDescent="0.25">
      <c r="A216" s="2" t="s">
        <v>93</v>
      </c>
      <c r="C216" s="1" t="s">
        <v>92</v>
      </c>
      <c r="D216" s="47"/>
      <c r="E216" s="1" t="s">
        <v>154</v>
      </c>
      <c r="K216" s="3"/>
    </row>
    <row r="217" spans="1:11" ht="8.4499999999999993" customHeight="1" x14ac:dyDescent="0.2">
      <c r="A217" s="2"/>
      <c r="K217" s="3"/>
    </row>
    <row r="218" spans="1:11" ht="30" customHeight="1" x14ac:dyDescent="0.2">
      <c r="A218" s="37"/>
      <c r="C218" s="200"/>
      <c r="D218" s="200"/>
      <c r="F218" s="33"/>
      <c r="K218" s="3"/>
    </row>
    <row r="219" spans="1:11" ht="8.4499999999999993" customHeight="1" x14ac:dyDescent="0.2">
      <c r="A219" s="37"/>
      <c r="C219" s="12"/>
      <c r="D219" s="12"/>
      <c r="F219" s="33"/>
      <c r="K219" s="3"/>
    </row>
    <row r="220" spans="1:11" x14ac:dyDescent="0.2">
      <c r="A220" s="41" t="s">
        <v>96</v>
      </c>
      <c r="D220" s="59" t="s">
        <v>94</v>
      </c>
      <c r="F220" s="59" t="s">
        <v>95</v>
      </c>
      <c r="G220" s="1" t="s">
        <v>171</v>
      </c>
      <c r="K220" s="3"/>
    </row>
    <row r="221" spans="1:11" ht="23.25" customHeight="1" x14ac:dyDescent="0.2">
      <c r="A221" s="2" t="s">
        <v>84</v>
      </c>
      <c r="C221" s="115"/>
      <c r="D221" s="116"/>
      <c r="E221" s="116"/>
      <c r="F221" s="116"/>
      <c r="G221" s="116"/>
      <c r="H221" s="116"/>
      <c r="I221" s="116"/>
      <c r="J221" s="116"/>
      <c r="K221" s="117"/>
    </row>
    <row r="222" spans="1:11" ht="8.4499999999999993" customHeight="1" x14ac:dyDescent="0.2">
      <c r="A222" s="2"/>
      <c r="K222" s="3"/>
    </row>
    <row r="223" spans="1:11" x14ac:dyDescent="0.2">
      <c r="A223" s="41" t="s">
        <v>97</v>
      </c>
      <c r="K223" s="3"/>
    </row>
    <row r="224" spans="1:11" x14ac:dyDescent="0.2">
      <c r="A224" s="2"/>
      <c r="D224" s="59" t="s">
        <v>94</v>
      </c>
      <c r="F224" s="59" t="s">
        <v>95</v>
      </c>
      <c r="G224" s="1" t="s">
        <v>171</v>
      </c>
      <c r="K224" s="3"/>
    </row>
    <row r="225" spans="1:11" ht="21.75" customHeight="1" x14ac:dyDescent="0.2">
      <c r="A225" s="37" t="s">
        <v>85</v>
      </c>
      <c r="C225" s="115"/>
      <c r="D225" s="116"/>
      <c r="E225" s="116"/>
      <c r="F225" s="116"/>
      <c r="G225" s="116"/>
      <c r="H225" s="116"/>
      <c r="I225" s="116"/>
      <c r="J225" s="116"/>
      <c r="K225" s="117"/>
    </row>
    <row r="226" spans="1:11" x14ac:dyDescent="0.2">
      <c r="A226" s="2" t="s">
        <v>86</v>
      </c>
      <c r="C226" s="112"/>
      <c r="D226" s="113"/>
      <c r="E226" s="113"/>
      <c r="F226" s="113"/>
      <c r="G226" s="113"/>
      <c r="H226" s="113"/>
      <c r="I226" s="113"/>
      <c r="J226" s="113"/>
      <c r="K226" s="114"/>
    </row>
    <row r="227" spans="1:11" ht="8.25" customHeight="1" x14ac:dyDescent="0.2">
      <c r="A227" s="2"/>
      <c r="C227" s="115"/>
      <c r="D227" s="116"/>
      <c r="E227" s="116"/>
      <c r="F227" s="116"/>
      <c r="G227" s="116"/>
      <c r="H227" s="116"/>
      <c r="I227" s="116"/>
      <c r="J227" s="116"/>
      <c r="K227" s="117"/>
    </row>
    <row r="228" spans="1:11" x14ac:dyDescent="0.2">
      <c r="A228" s="41" t="s">
        <v>87</v>
      </c>
      <c r="K228" s="3"/>
    </row>
    <row r="229" spans="1:11" x14ac:dyDescent="0.2">
      <c r="A229" s="2" t="s">
        <v>98</v>
      </c>
      <c r="D229" s="59" t="s">
        <v>94</v>
      </c>
      <c r="F229" s="59" t="s">
        <v>95</v>
      </c>
      <c r="G229" s="1" t="s">
        <v>171</v>
      </c>
      <c r="K229" s="3"/>
    </row>
    <row r="230" spans="1:11" ht="13.5" thickBot="1" x14ac:dyDescent="0.25">
      <c r="A230" s="2" t="s">
        <v>99</v>
      </c>
      <c r="D230" s="82" t="s">
        <v>94</v>
      </c>
      <c r="F230" s="82" t="s">
        <v>95</v>
      </c>
      <c r="G230" s="1" t="s">
        <v>171</v>
      </c>
      <c r="K230" s="3"/>
    </row>
    <row r="231" spans="1:11" ht="99.75" customHeight="1" thickBot="1" x14ac:dyDescent="0.25">
      <c r="A231" s="266" t="s">
        <v>169</v>
      </c>
      <c r="B231" s="267"/>
      <c r="C231" s="267"/>
      <c r="D231" s="267"/>
      <c r="E231" s="267"/>
      <c r="F231" s="267"/>
      <c r="G231" s="267"/>
      <c r="H231" s="267"/>
      <c r="I231" s="267"/>
      <c r="J231" s="267"/>
      <c r="K231" s="268"/>
    </row>
    <row r="232" spans="1:11" ht="25.5" customHeight="1" x14ac:dyDescent="0.2">
      <c r="A232" s="88"/>
      <c r="B232" s="88"/>
      <c r="C232" s="88"/>
      <c r="D232" s="88"/>
      <c r="E232" s="88"/>
      <c r="F232" s="88"/>
      <c r="G232" s="88"/>
      <c r="H232" s="88"/>
      <c r="I232" s="88"/>
      <c r="J232" s="88"/>
      <c r="K232" s="88"/>
    </row>
    <row r="233" spans="1:11" ht="12.75" customHeight="1" x14ac:dyDescent="0.2"/>
    <row r="234" spans="1:11" ht="13.5" customHeight="1" thickBot="1" x14ac:dyDescent="0.25"/>
    <row r="235" spans="1:11" ht="18.75" x14ac:dyDescent="0.3">
      <c r="A235" s="80" t="s">
        <v>158</v>
      </c>
      <c r="B235" s="60" t="s">
        <v>104</v>
      </c>
      <c r="C235" s="60"/>
      <c r="D235" s="60"/>
      <c r="E235" s="7"/>
      <c r="F235" s="7"/>
      <c r="G235" s="7"/>
      <c r="H235" s="243" t="s">
        <v>107</v>
      </c>
      <c r="I235" s="244"/>
      <c r="J235" s="247"/>
      <c r="K235" s="111"/>
    </row>
    <row r="236" spans="1:11" x14ac:dyDescent="0.2">
      <c r="A236" s="2"/>
      <c r="B236" s="89" t="s">
        <v>170</v>
      </c>
      <c r="H236" s="245"/>
      <c r="I236" s="246"/>
      <c r="J236" s="130"/>
      <c r="K236" s="248"/>
    </row>
    <row r="237" spans="1:11" x14ac:dyDescent="0.2">
      <c r="K237" s="3"/>
    </row>
    <row r="238" spans="1:11" ht="13.5" thickBot="1" x14ac:dyDescent="0.25">
      <c r="A238" s="40"/>
      <c r="B238" s="46"/>
      <c r="C238" s="46"/>
      <c r="D238" s="46"/>
      <c r="G238" s="61" t="s">
        <v>105</v>
      </c>
      <c r="H238" s="62"/>
      <c r="I238" s="62"/>
      <c r="J238" s="62"/>
      <c r="K238" s="63"/>
    </row>
    <row r="239" spans="1:11" ht="18.75" x14ac:dyDescent="0.3">
      <c r="A239" s="30"/>
      <c r="B239" s="7"/>
      <c r="C239" s="7"/>
      <c r="D239" s="7"/>
      <c r="E239" s="7"/>
      <c r="F239" s="64"/>
      <c r="G239" s="65" t="s">
        <v>106</v>
      </c>
      <c r="H239" s="7"/>
      <c r="I239" s="7"/>
      <c r="J239" s="7"/>
      <c r="K239" s="8"/>
    </row>
    <row r="240" spans="1:11" ht="19.5" customHeight="1" thickBot="1" x14ac:dyDescent="0.25">
      <c r="A240" s="77" t="s">
        <v>14</v>
      </c>
      <c r="B240" s="241" t="str">
        <f>+IF(PNOM&lt;&gt;"",PNOM,"")</f>
        <v/>
      </c>
      <c r="C240" s="242"/>
      <c r="D240" s="78" t="s">
        <v>15</v>
      </c>
      <c r="E240" s="241" t="str">
        <f>+IF(PPREN&lt;&gt;"",PPREN,"")</f>
        <v/>
      </c>
      <c r="F240" s="242"/>
      <c r="G240" s="78"/>
      <c r="H240" s="78" t="s">
        <v>12</v>
      </c>
      <c r="I240" s="66" t="str">
        <f>+IF(PLICEN&lt;&gt;"",PLICEN,"")</f>
        <v/>
      </c>
      <c r="J240" s="9"/>
      <c r="K240" s="5"/>
    </row>
    <row r="241" spans="1:11" x14ac:dyDescent="0.2">
      <c r="A241" s="2"/>
      <c r="K241" s="3"/>
    </row>
    <row r="242" spans="1:11" ht="15.75" x14ac:dyDescent="0.25">
      <c r="A242" s="67" t="s">
        <v>108</v>
      </c>
      <c r="K242" s="3"/>
    </row>
    <row r="243" spans="1:11" ht="15" x14ac:dyDescent="0.25">
      <c r="A243" s="2" t="s">
        <v>109</v>
      </c>
      <c r="B243" s="249"/>
      <c r="C243" s="250"/>
      <c r="D243" s="250"/>
      <c r="E243" s="250"/>
      <c r="F243" s="251"/>
      <c r="G243" s="1" t="s">
        <v>33</v>
      </c>
      <c r="H243" s="249"/>
      <c r="I243" s="250"/>
      <c r="J243" s="250"/>
      <c r="K243" s="252"/>
    </row>
    <row r="244" spans="1:11" ht="15" x14ac:dyDescent="0.25">
      <c r="A244" s="2" t="s">
        <v>110</v>
      </c>
      <c r="B244" s="249"/>
      <c r="C244" s="250"/>
      <c r="D244" s="250"/>
      <c r="E244" s="250"/>
      <c r="F244" s="251"/>
      <c r="G244" s="1" t="s">
        <v>111</v>
      </c>
      <c r="I244" s="253"/>
      <c r="J244" s="254"/>
      <c r="K244" s="255"/>
    </row>
    <row r="245" spans="1:11" x14ac:dyDescent="0.2">
      <c r="A245" s="2"/>
      <c r="K245" s="3"/>
    </row>
    <row r="246" spans="1:11" ht="25.5" customHeight="1" x14ac:dyDescent="0.25">
      <c r="A246" s="67" t="s">
        <v>112</v>
      </c>
      <c r="H246" s="73" t="s">
        <v>94</v>
      </c>
      <c r="I246" s="73" t="s">
        <v>95</v>
      </c>
      <c r="J246" s="260" t="s">
        <v>171</v>
      </c>
      <c r="K246" s="273"/>
    </row>
    <row r="247" spans="1:11" ht="15" x14ac:dyDescent="0.25">
      <c r="A247" s="2" t="s">
        <v>109</v>
      </c>
      <c r="B247" s="249"/>
      <c r="C247" s="250"/>
      <c r="D247" s="250"/>
      <c r="E247" s="250"/>
      <c r="F247" s="251"/>
      <c r="G247" s="1" t="s">
        <v>33</v>
      </c>
      <c r="H247" s="249"/>
      <c r="I247" s="250"/>
      <c r="J247" s="250"/>
      <c r="K247" s="252"/>
    </row>
    <row r="248" spans="1:11" ht="15" x14ac:dyDescent="0.25">
      <c r="A248" s="2" t="s">
        <v>110</v>
      </c>
      <c r="B248" s="249"/>
      <c r="C248" s="250"/>
      <c r="D248" s="250"/>
      <c r="E248" s="250"/>
      <c r="F248" s="251"/>
      <c r="G248" s="1" t="s">
        <v>111</v>
      </c>
      <c r="I248" s="253"/>
      <c r="J248" s="254"/>
      <c r="K248" s="255"/>
    </row>
    <row r="249" spans="1:11" x14ac:dyDescent="0.2">
      <c r="A249" s="2"/>
      <c r="K249" s="3"/>
    </row>
    <row r="250" spans="1:11" ht="15.75" x14ac:dyDescent="0.25">
      <c r="A250" s="67" t="s">
        <v>113</v>
      </c>
      <c r="K250" s="3"/>
    </row>
    <row r="251" spans="1:11" ht="15.75" x14ac:dyDescent="0.25">
      <c r="A251" s="67"/>
      <c r="B251" s="68" t="s">
        <v>114</v>
      </c>
      <c r="C251" s="59" t="s">
        <v>94</v>
      </c>
      <c r="D251" s="59" t="s">
        <v>95</v>
      </c>
      <c r="E251" s="1" t="s">
        <v>171</v>
      </c>
      <c r="K251" s="3"/>
    </row>
    <row r="252" spans="1:11" ht="15" x14ac:dyDescent="0.25">
      <c r="A252" s="2" t="s">
        <v>109</v>
      </c>
      <c r="B252" s="249"/>
      <c r="C252" s="250"/>
      <c r="D252" s="250"/>
      <c r="E252" s="250"/>
      <c r="F252" s="251"/>
      <c r="G252" s="1" t="s">
        <v>33</v>
      </c>
      <c r="H252" s="249"/>
      <c r="I252" s="250"/>
      <c r="J252" s="250"/>
      <c r="K252" s="252"/>
    </row>
    <row r="253" spans="1:11" ht="15" x14ac:dyDescent="0.25">
      <c r="A253" s="2" t="s">
        <v>110</v>
      </c>
      <c r="B253" s="249"/>
      <c r="C253" s="250"/>
      <c r="D253" s="250"/>
      <c r="E253" s="250"/>
      <c r="F253" s="251"/>
      <c r="G253" s="1" t="s">
        <v>111</v>
      </c>
      <c r="I253" s="253"/>
      <c r="J253" s="254"/>
      <c r="K253" s="255"/>
    </row>
    <row r="254" spans="1:11" x14ac:dyDescent="0.2">
      <c r="A254" s="2"/>
      <c r="K254" s="3"/>
    </row>
    <row r="255" spans="1:11" ht="15.75" x14ac:dyDescent="0.25">
      <c r="A255" s="67"/>
      <c r="B255" s="68" t="s">
        <v>115</v>
      </c>
      <c r="C255" s="59" t="s">
        <v>94</v>
      </c>
      <c r="D255" s="59" t="s">
        <v>95</v>
      </c>
      <c r="E255" s="1" t="s">
        <v>171</v>
      </c>
      <c r="K255" s="3"/>
    </row>
    <row r="256" spans="1:11" ht="15" x14ac:dyDescent="0.25">
      <c r="A256" s="2" t="s">
        <v>109</v>
      </c>
      <c r="B256" s="249"/>
      <c r="C256" s="250"/>
      <c r="D256" s="250"/>
      <c r="E256" s="250"/>
      <c r="F256" s="251"/>
      <c r="G256" s="1" t="s">
        <v>33</v>
      </c>
      <c r="H256" s="249"/>
      <c r="I256" s="250"/>
      <c r="J256" s="250"/>
      <c r="K256" s="252"/>
    </row>
    <row r="257" spans="1:11" ht="15" x14ac:dyDescent="0.25">
      <c r="A257" s="2" t="s">
        <v>110</v>
      </c>
      <c r="B257" s="249"/>
      <c r="C257" s="250"/>
      <c r="D257" s="250"/>
      <c r="E257" s="250"/>
      <c r="F257" s="251"/>
      <c r="G257" s="1" t="s">
        <v>111</v>
      </c>
      <c r="I257" s="253"/>
      <c r="J257" s="254"/>
      <c r="K257" s="255"/>
    </row>
    <row r="258" spans="1:11" x14ac:dyDescent="0.2">
      <c r="A258" s="2"/>
      <c r="K258" s="3"/>
    </row>
    <row r="259" spans="1:11" ht="15.75" x14ac:dyDescent="0.25">
      <c r="A259" s="67"/>
      <c r="B259" s="68" t="s">
        <v>116</v>
      </c>
      <c r="C259" s="59" t="s">
        <v>94</v>
      </c>
      <c r="D259" s="59" t="s">
        <v>95</v>
      </c>
      <c r="E259" s="1" t="s">
        <v>171</v>
      </c>
      <c r="K259" s="3"/>
    </row>
    <row r="260" spans="1:11" ht="15" x14ac:dyDescent="0.25">
      <c r="A260" s="2" t="s">
        <v>109</v>
      </c>
      <c r="B260" s="249"/>
      <c r="C260" s="250"/>
      <c r="D260" s="250"/>
      <c r="E260" s="250"/>
      <c r="F260" s="251"/>
      <c r="G260" s="1" t="s">
        <v>33</v>
      </c>
      <c r="H260" s="249"/>
      <c r="I260" s="250"/>
      <c r="J260" s="250"/>
      <c r="K260" s="252"/>
    </row>
    <row r="261" spans="1:11" ht="15" x14ac:dyDescent="0.25">
      <c r="A261" s="2" t="s">
        <v>110</v>
      </c>
      <c r="B261" s="249"/>
      <c r="C261" s="250"/>
      <c r="D261" s="250"/>
      <c r="E261" s="250"/>
      <c r="F261" s="251"/>
      <c r="G261" s="1" t="s">
        <v>111</v>
      </c>
      <c r="I261" s="253"/>
      <c r="J261" s="254"/>
      <c r="K261" s="255"/>
    </row>
    <row r="262" spans="1:11" x14ac:dyDescent="0.2">
      <c r="A262" s="2"/>
      <c r="K262" s="3"/>
    </row>
    <row r="263" spans="1:11" ht="15.75" x14ac:dyDescent="0.25">
      <c r="A263" s="67"/>
      <c r="B263" s="68" t="s">
        <v>118</v>
      </c>
      <c r="C263" s="59" t="s">
        <v>94</v>
      </c>
      <c r="D263" s="59" t="s">
        <v>95</v>
      </c>
      <c r="E263" s="1" t="s">
        <v>171</v>
      </c>
      <c r="K263" s="3"/>
    </row>
    <row r="264" spans="1:11" ht="15" x14ac:dyDescent="0.25">
      <c r="A264" s="2" t="s">
        <v>109</v>
      </c>
      <c r="B264" s="249"/>
      <c r="C264" s="250"/>
      <c r="D264" s="250"/>
      <c r="E264" s="250"/>
      <c r="F264" s="251"/>
      <c r="G264" s="1" t="s">
        <v>33</v>
      </c>
      <c r="H264" s="249"/>
      <c r="I264" s="250"/>
      <c r="J264" s="250"/>
      <c r="K264" s="252"/>
    </row>
    <row r="265" spans="1:11" ht="15" x14ac:dyDescent="0.25">
      <c r="A265" s="2" t="s">
        <v>110</v>
      </c>
      <c r="B265" s="249"/>
      <c r="C265" s="250"/>
      <c r="D265" s="250"/>
      <c r="E265" s="250"/>
      <c r="F265" s="251"/>
      <c r="G265" s="1" t="s">
        <v>111</v>
      </c>
      <c r="I265" s="253"/>
      <c r="J265" s="254"/>
      <c r="K265" s="255"/>
    </row>
    <row r="266" spans="1:11" x14ac:dyDescent="0.2">
      <c r="A266" s="2"/>
      <c r="K266" s="3"/>
    </row>
    <row r="267" spans="1:11" ht="15.75" x14ac:dyDescent="0.25">
      <c r="A267" s="67"/>
      <c r="B267" s="68" t="s">
        <v>117</v>
      </c>
      <c r="C267" s="59" t="s">
        <v>94</v>
      </c>
      <c r="D267" s="59" t="s">
        <v>95</v>
      </c>
      <c r="E267" s="1" t="s">
        <v>171</v>
      </c>
      <c r="K267" s="3"/>
    </row>
    <row r="268" spans="1:11" ht="15" x14ac:dyDescent="0.25">
      <c r="A268" s="2" t="s">
        <v>109</v>
      </c>
      <c r="B268" s="249"/>
      <c r="C268" s="250"/>
      <c r="D268" s="250"/>
      <c r="E268" s="250"/>
      <c r="F268" s="251"/>
      <c r="G268" s="1" t="s">
        <v>33</v>
      </c>
      <c r="H268" s="249"/>
      <c r="I268" s="250"/>
      <c r="J268" s="250"/>
      <c r="K268" s="252"/>
    </row>
    <row r="269" spans="1:11" ht="15" x14ac:dyDescent="0.25">
      <c r="A269" s="2" t="s">
        <v>110</v>
      </c>
      <c r="B269" s="249"/>
      <c r="C269" s="250"/>
      <c r="D269" s="250"/>
      <c r="E269" s="250"/>
      <c r="F269" s="251"/>
      <c r="G269" s="1" t="s">
        <v>111</v>
      </c>
      <c r="I269" s="253"/>
      <c r="J269" s="254"/>
      <c r="K269" s="255"/>
    </row>
    <row r="270" spans="1:11" x14ac:dyDescent="0.2">
      <c r="A270" s="2"/>
      <c r="K270" s="3"/>
    </row>
    <row r="271" spans="1:11" ht="15.75" x14ac:dyDescent="0.25">
      <c r="A271" s="67"/>
      <c r="B271" s="68" t="s">
        <v>119</v>
      </c>
      <c r="C271" s="59" t="s">
        <v>94</v>
      </c>
      <c r="D271" s="59" t="s">
        <v>95</v>
      </c>
      <c r="E271" s="1" t="s">
        <v>171</v>
      </c>
      <c r="K271" s="3"/>
    </row>
    <row r="272" spans="1:11" ht="15" x14ac:dyDescent="0.25">
      <c r="A272" s="2" t="s">
        <v>109</v>
      </c>
      <c r="B272" s="249"/>
      <c r="C272" s="250"/>
      <c r="D272" s="250"/>
      <c r="E272" s="250"/>
      <c r="F272" s="251"/>
      <c r="G272" s="1" t="s">
        <v>33</v>
      </c>
      <c r="H272" s="249"/>
      <c r="I272" s="250"/>
      <c r="J272" s="250"/>
      <c r="K272" s="252"/>
    </row>
    <row r="273" spans="1:11" ht="15" x14ac:dyDescent="0.25">
      <c r="A273" s="2" t="s">
        <v>110</v>
      </c>
      <c r="B273" s="249"/>
      <c r="C273" s="250"/>
      <c r="D273" s="250"/>
      <c r="E273" s="250"/>
      <c r="F273" s="251"/>
      <c r="G273" s="1" t="s">
        <v>111</v>
      </c>
      <c r="I273" s="253"/>
      <c r="J273" s="254"/>
      <c r="K273" s="255"/>
    </row>
    <row r="274" spans="1:11" x14ac:dyDescent="0.2">
      <c r="A274" s="2"/>
      <c r="K274" s="3"/>
    </row>
    <row r="275" spans="1:11" ht="15.75" x14ac:dyDescent="0.25">
      <c r="A275" s="67"/>
      <c r="B275" s="68" t="s">
        <v>120</v>
      </c>
      <c r="C275" s="59" t="s">
        <v>94</v>
      </c>
      <c r="D275" s="59" t="s">
        <v>95</v>
      </c>
      <c r="E275" s="1" t="s">
        <v>171</v>
      </c>
      <c r="K275" s="3"/>
    </row>
    <row r="276" spans="1:11" ht="15" x14ac:dyDescent="0.25">
      <c r="A276" s="2" t="s">
        <v>109</v>
      </c>
      <c r="B276" s="249"/>
      <c r="C276" s="250"/>
      <c r="D276" s="250"/>
      <c r="E276" s="250"/>
      <c r="F276" s="251"/>
      <c r="G276" s="1" t="s">
        <v>33</v>
      </c>
      <c r="H276" s="249"/>
      <c r="I276" s="250"/>
      <c r="J276" s="250"/>
      <c r="K276" s="252"/>
    </row>
    <row r="277" spans="1:11" ht="15" x14ac:dyDescent="0.25">
      <c r="A277" s="2" t="s">
        <v>110</v>
      </c>
      <c r="B277" s="249"/>
      <c r="C277" s="250"/>
      <c r="D277" s="250"/>
      <c r="E277" s="250"/>
      <c r="F277" s="251"/>
      <c r="G277" s="1" t="s">
        <v>111</v>
      </c>
      <c r="I277" s="253"/>
      <c r="J277" s="254"/>
      <c r="K277" s="255"/>
    </row>
    <row r="278" spans="1:11" x14ac:dyDescent="0.2">
      <c r="A278" s="2"/>
      <c r="K278" s="3"/>
    </row>
    <row r="279" spans="1:11" x14ac:dyDescent="0.2">
      <c r="A279" s="69"/>
      <c r="B279" s="13"/>
      <c r="C279" s="13"/>
      <c r="D279" s="13"/>
      <c r="E279" s="13"/>
      <c r="F279" s="13"/>
      <c r="G279" s="13"/>
      <c r="H279" s="13" t="s">
        <v>44</v>
      </c>
      <c r="I279" s="13"/>
      <c r="J279" s="13"/>
      <c r="K279" s="14"/>
    </row>
    <row r="280" spans="1:11" ht="15" x14ac:dyDescent="0.25">
      <c r="A280" s="2" t="s">
        <v>46</v>
      </c>
      <c r="B280" s="249"/>
      <c r="C280" s="250"/>
      <c r="D280" s="250"/>
      <c r="E280" s="250"/>
      <c r="F280" s="251"/>
      <c r="H280" s="262"/>
      <c r="I280" s="262"/>
      <c r="J280" s="262"/>
      <c r="K280" s="263"/>
    </row>
    <row r="281" spans="1:11" ht="15" customHeight="1" x14ac:dyDescent="0.2">
      <c r="A281" s="2"/>
      <c r="H281" s="262"/>
      <c r="I281" s="262"/>
      <c r="J281" s="262"/>
      <c r="K281" s="263"/>
    </row>
    <row r="282" spans="1:11" ht="15" x14ac:dyDescent="0.25">
      <c r="A282" s="2" t="s">
        <v>121</v>
      </c>
      <c r="B282" s="249"/>
      <c r="C282" s="250"/>
      <c r="D282" s="250"/>
      <c r="E282" s="250"/>
      <c r="F282" s="251"/>
      <c r="H282" s="262"/>
      <c r="I282" s="262"/>
      <c r="J282" s="262"/>
      <c r="K282" s="263"/>
    </row>
    <row r="283" spans="1:11" ht="15.75" customHeight="1" thickBot="1" x14ac:dyDescent="0.25">
      <c r="A283" s="4"/>
      <c r="B283" s="9"/>
      <c r="C283" s="9"/>
      <c r="D283" s="9"/>
      <c r="E283" s="9"/>
      <c r="F283" s="9"/>
      <c r="G283" s="9"/>
      <c r="H283" s="264"/>
      <c r="I283" s="264"/>
      <c r="J283" s="264"/>
      <c r="K283" s="265"/>
    </row>
    <row r="284" spans="1:11" ht="13.5" thickBot="1" x14ac:dyDescent="0.25"/>
    <row r="285" spans="1:11" x14ac:dyDescent="0.2">
      <c r="A285" s="30"/>
      <c r="B285" s="7"/>
      <c r="C285" s="7"/>
      <c r="D285" s="7"/>
      <c r="E285" s="7"/>
      <c r="F285" s="7"/>
      <c r="G285" s="7"/>
      <c r="H285" s="7"/>
      <c r="I285" s="7"/>
      <c r="J285" s="7"/>
      <c r="K285" s="8"/>
    </row>
    <row r="286" spans="1:11" ht="18.75" x14ac:dyDescent="0.3">
      <c r="A286" s="40" t="s">
        <v>159</v>
      </c>
      <c r="B286" s="10" t="s">
        <v>104</v>
      </c>
      <c r="C286" s="10"/>
      <c r="D286" s="10"/>
      <c r="H286" s="245" t="s">
        <v>107</v>
      </c>
      <c r="I286" s="246"/>
      <c r="J286" s="256"/>
      <c r="K286" s="257"/>
    </row>
    <row r="287" spans="1:11" x14ac:dyDescent="0.2">
      <c r="A287" s="2"/>
      <c r="B287" s="89" t="s">
        <v>170</v>
      </c>
      <c r="H287" s="245"/>
      <c r="I287" s="246"/>
      <c r="J287" s="130"/>
      <c r="K287" s="248"/>
    </row>
    <row r="288" spans="1:11" x14ac:dyDescent="0.2">
      <c r="A288" s="2"/>
      <c r="K288" s="3"/>
    </row>
    <row r="289" spans="1:11" ht="13.5" thickBot="1" x14ac:dyDescent="0.25">
      <c r="A289" s="40"/>
      <c r="B289" s="46"/>
      <c r="C289" s="46"/>
      <c r="D289" s="46"/>
      <c r="G289" s="61" t="s">
        <v>105</v>
      </c>
      <c r="H289" s="62"/>
      <c r="I289" s="62"/>
      <c r="J289" s="62"/>
      <c r="K289" s="63"/>
    </row>
    <row r="290" spans="1:11" ht="18.75" x14ac:dyDescent="0.3">
      <c r="A290" s="30"/>
      <c r="B290" s="7"/>
      <c r="C290" s="7"/>
      <c r="D290" s="7"/>
      <c r="E290" s="7"/>
      <c r="F290" s="64"/>
      <c r="G290" s="65" t="s">
        <v>122</v>
      </c>
      <c r="H290" s="7"/>
      <c r="I290" s="7"/>
      <c r="J290" s="7"/>
      <c r="K290" s="8"/>
    </row>
    <row r="291" spans="1:11" ht="19.5" thickBot="1" x14ac:dyDescent="0.35">
      <c r="A291" s="2" t="s">
        <v>124</v>
      </c>
      <c r="B291" s="241" t="str">
        <f>+IF(VM&lt;&gt;"",VM,"")</f>
        <v/>
      </c>
      <c r="C291" s="242"/>
      <c r="D291" s="1" t="s">
        <v>123</v>
      </c>
      <c r="E291" s="241" t="str">
        <f>+IF(VMOD&lt;&gt;"",VMOD,"")</f>
        <v/>
      </c>
      <c r="F291" s="242"/>
      <c r="G291" s="70"/>
      <c r="H291" s="1" t="s">
        <v>48</v>
      </c>
      <c r="I291" s="66" t="str">
        <f>+IF(VCYL&lt;&gt;"",VCYL,"")</f>
        <v/>
      </c>
      <c r="K291" s="3"/>
    </row>
    <row r="292" spans="1:11" ht="13.5" thickBot="1" x14ac:dyDescent="0.25">
      <c r="A292" s="4" t="s">
        <v>125</v>
      </c>
      <c r="B292" s="241" t="str">
        <f>+IF(VGR&lt;&gt;"",VGR,"")</f>
        <v/>
      </c>
      <c r="C292" s="242"/>
      <c r="D292" s="9" t="s">
        <v>126</v>
      </c>
      <c r="E292" s="241" t="str">
        <f>+IF(VCL&lt;&gt;"",VCL,"")</f>
        <v/>
      </c>
      <c r="F292" s="242"/>
      <c r="G292" s="9"/>
      <c r="H292" s="9" t="s">
        <v>127</v>
      </c>
      <c r="I292" s="66" t="str">
        <f>+IF(VAN&lt;&gt;"",VAN,"")</f>
        <v/>
      </c>
      <c r="J292" s="9"/>
      <c r="K292" s="5"/>
    </row>
    <row r="293" spans="1:11" x14ac:dyDescent="0.2">
      <c r="A293" s="2"/>
      <c r="K293" s="3"/>
    </row>
    <row r="294" spans="1:11" x14ac:dyDescent="0.2">
      <c r="A294" s="2" t="s">
        <v>129</v>
      </c>
      <c r="K294" s="3"/>
    </row>
    <row r="295" spans="1:11" x14ac:dyDescent="0.2">
      <c r="A295" s="2" t="s">
        <v>130</v>
      </c>
      <c r="G295" s="59"/>
      <c r="H295" s="258" t="s">
        <v>133</v>
      </c>
      <c r="I295" s="220"/>
      <c r="K295" s="3"/>
    </row>
    <row r="296" spans="1:11" x14ac:dyDescent="0.2">
      <c r="A296" s="2" t="s">
        <v>131</v>
      </c>
      <c r="G296" s="59"/>
      <c r="H296" s="258"/>
      <c r="I296" s="220"/>
      <c r="K296" s="3"/>
    </row>
    <row r="297" spans="1:11" x14ac:dyDescent="0.2">
      <c r="A297" s="2" t="s">
        <v>132</v>
      </c>
      <c r="G297" s="59"/>
      <c r="H297" s="258"/>
      <c r="I297" s="220"/>
      <c r="K297" s="3"/>
    </row>
    <row r="298" spans="1:11" ht="12" customHeight="1" x14ac:dyDescent="0.2">
      <c r="A298" s="2"/>
      <c r="K298" s="3"/>
    </row>
    <row r="299" spans="1:11" ht="23.25" x14ac:dyDescent="0.25">
      <c r="A299" s="67" t="s">
        <v>140</v>
      </c>
      <c r="C299" s="33" t="s">
        <v>134</v>
      </c>
      <c r="D299" s="59"/>
      <c r="F299" s="71" t="s">
        <v>135</v>
      </c>
      <c r="G299" s="59"/>
      <c r="I299" s="33" t="s">
        <v>136</v>
      </c>
      <c r="J299" s="59"/>
      <c r="K299" s="72" t="s">
        <v>153</v>
      </c>
    </row>
    <row r="300" spans="1:11" ht="15" customHeight="1" x14ac:dyDescent="0.25">
      <c r="A300" s="2" t="s">
        <v>145</v>
      </c>
      <c r="B300" s="249"/>
      <c r="C300" s="250"/>
      <c r="D300" s="250"/>
      <c r="E300" s="250"/>
      <c r="F300" s="251"/>
      <c r="G300" s="1" t="s">
        <v>33</v>
      </c>
      <c r="H300" s="249"/>
      <c r="I300" s="250"/>
      <c r="J300" s="250"/>
      <c r="K300" s="252"/>
    </row>
    <row r="301" spans="1:11" ht="15" customHeight="1" x14ac:dyDescent="0.25">
      <c r="A301" s="2" t="s">
        <v>110</v>
      </c>
      <c r="B301" s="249"/>
      <c r="C301" s="250"/>
      <c r="D301" s="250"/>
      <c r="E301" s="250"/>
      <c r="F301" s="251"/>
      <c r="G301" s="1" t="s">
        <v>111</v>
      </c>
      <c r="I301" s="253"/>
      <c r="J301" s="254"/>
      <c r="K301" s="255"/>
    </row>
    <row r="302" spans="1:11" ht="15" customHeight="1" x14ac:dyDescent="0.2">
      <c r="A302" s="2" t="s">
        <v>137</v>
      </c>
      <c r="C302" s="259"/>
      <c r="D302" s="259"/>
      <c r="E302" s="259"/>
      <c r="F302" s="259"/>
      <c r="K302" s="3"/>
    </row>
    <row r="303" spans="1:11" ht="12" customHeight="1" x14ac:dyDescent="0.2">
      <c r="A303" s="2"/>
      <c r="C303" s="12"/>
      <c r="D303" s="12"/>
      <c r="E303" s="12"/>
      <c r="F303" s="12"/>
      <c r="K303" s="3"/>
    </row>
    <row r="304" spans="1:11" ht="15" customHeight="1" x14ac:dyDescent="0.25">
      <c r="A304" s="67" t="s">
        <v>138</v>
      </c>
      <c r="K304" s="3"/>
    </row>
    <row r="305" spans="1:11" ht="15" customHeight="1" x14ac:dyDescent="0.25">
      <c r="A305" s="2" t="s">
        <v>145</v>
      </c>
      <c r="B305" s="249"/>
      <c r="C305" s="250"/>
      <c r="D305" s="250"/>
      <c r="E305" s="250"/>
      <c r="F305" s="251"/>
      <c r="G305" s="1" t="s">
        <v>33</v>
      </c>
      <c r="H305" s="249"/>
      <c r="I305" s="250"/>
      <c r="J305" s="250"/>
      <c r="K305" s="252"/>
    </row>
    <row r="306" spans="1:11" ht="15" customHeight="1" x14ac:dyDescent="0.25">
      <c r="A306" s="2" t="s">
        <v>110</v>
      </c>
      <c r="B306" s="249"/>
      <c r="C306" s="250"/>
      <c r="D306" s="250"/>
      <c r="E306" s="250"/>
      <c r="F306" s="251"/>
      <c r="G306" s="1" t="s">
        <v>111</v>
      </c>
      <c r="I306" s="253"/>
      <c r="J306" s="254"/>
      <c r="K306" s="255"/>
    </row>
    <row r="307" spans="1:11" ht="15" customHeight="1" x14ac:dyDescent="0.2">
      <c r="A307" s="2" t="s">
        <v>137</v>
      </c>
      <c r="C307" s="259"/>
      <c r="D307" s="259"/>
      <c r="E307" s="259"/>
      <c r="F307" s="259"/>
      <c r="K307" s="3"/>
    </row>
    <row r="308" spans="1:11" ht="12" customHeight="1" x14ac:dyDescent="0.2">
      <c r="A308" s="2"/>
      <c r="K308" s="3"/>
    </row>
    <row r="309" spans="1:11" ht="21.75" customHeight="1" x14ac:dyDescent="0.25">
      <c r="A309" s="67" t="s">
        <v>141</v>
      </c>
      <c r="C309" s="33" t="s">
        <v>134</v>
      </c>
      <c r="D309" s="74"/>
      <c r="F309" s="71" t="s">
        <v>135</v>
      </c>
      <c r="G309" s="74"/>
      <c r="I309" s="33" t="s">
        <v>136</v>
      </c>
      <c r="J309" s="74"/>
      <c r="K309" s="72" t="s">
        <v>153</v>
      </c>
    </row>
    <row r="310" spans="1:11" ht="15" customHeight="1" x14ac:dyDescent="0.25">
      <c r="A310" s="2" t="s">
        <v>145</v>
      </c>
      <c r="B310" s="249"/>
      <c r="C310" s="250"/>
      <c r="D310" s="250"/>
      <c r="E310" s="250"/>
      <c r="F310" s="251"/>
      <c r="G310" s="1" t="s">
        <v>33</v>
      </c>
      <c r="H310" s="249"/>
      <c r="I310" s="250"/>
      <c r="J310" s="250"/>
      <c r="K310" s="252"/>
    </row>
    <row r="311" spans="1:11" ht="15" customHeight="1" x14ac:dyDescent="0.25">
      <c r="A311" s="2" t="s">
        <v>110</v>
      </c>
      <c r="B311" s="249"/>
      <c r="C311" s="250"/>
      <c r="D311" s="250"/>
      <c r="E311" s="250"/>
      <c r="F311" s="251"/>
      <c r="G311" s="1" t="s">
        <v>111</v>
      </c>
      <c r="I311" s="253"/>
      <c r="J311" s="254"/>
      <c r="K311" s="255"/>
    </row>
    <row r="312" spans="1:11" ht="15" customHeight="1" x14ac:dyDescent="0.2">
      <c r="A312" s="2" t="s">
        <v>137</v>
      </c>
      <c r="C312" s="259"/>
      <c r="D312" s="259"/>
      <c r="E312" s="259"/>
      <c r="F312" s="259"/>
      <c r="K312" s="3"/>
    </row>
    <row r="313" spans="1:11" ht="12" customHeight="1" x14ac:dyDescent="0.2">
      <c r="A313" s="2"/>
      <c r="K313" s="3"/>
    </row>
    <row r="314" spans="1:11" ht="15" customHeight="1" x14ac:dyDescent="0.25">
      <c r="A314" s="67" t="s">
        <v>139</v>
      </c>
      <c r="K314" s="3"/>
    </row>
    <row r="315" spans="1:11" ht="15" customHeight="1" x14ac:dyDescent="0.25">
      <c r="A315" s="2" t="s">
        <v>145</v>
      </c>
      <c r="B315" s="249"/>
      <c r="C315" s="250"/>
      <c r="D315" s="250"/>
      <c r="E315" s="250"/>
      <c r="F315" s="251"/>
      <c r="G315" s="1" t="s">
        <v>33</v>
      </c>
      <c r="H315" s="249"/>
      <c r="I315" s="250"/>
      <c r="J315" s="250"/>
      <c r="K315" s="252"/>
    </row>
    <row r="316" spans="1:11" ht="15" customHeight="1" x14ac:dyDescent="0.25">
      <c r="A316" s="2" t="s">
        <v>110</v>
      </c>
      <c r="B316" s="249"/>
      <c r="C316" s="250"/>
      <c r="D316" s="250"/>
      <c r="E316" s="250"/>
      <c r="F316" s="251"/>
      <c r="G316" s="1" t="s">
        <v>111</v>
      </c>
      <c r="I316" s="253"/>
      <c r="J316" s="254"/>
      <c r="K316" s="255"/>
    </row>
    <row r="317" spans="1:11" ht="15" customHeight="1" x14ac:dyDescent="0.2">
      <c r="A317" s="2" t="s">
        <v>137</v>
      </c>
      <c r="C317" s="259"/>
      <c r="D317" s="259"/>
      <c r="E317" s="259"/>
      <c r="F317" s="259"/>
      <c r="K317" s="3"/>
    </row>
    <row r="318" spans="1:11" ht="12" customHeight="1" x14ac:dyDescent="0.2">
      <c r="A318" s="2"/>
      <c r="K318" s="3"/>
    </row>
    <row r="319" spans="1:11" ht="15" customHeight="1" x14ac:dyDescent="0.25">
      <c r="A319" s="67" t="s">
        <v>142</v>
      </c>
      <c r="K319" s="3"/>
    </row>
    <row r="320" spans="1:11" ht="25.5" customHeight="1" x14ac:dyDescent="0.2">
      <c r="A320" s="2" t="s">
        <v>143</v>
      </c>
      <c r="C320" s="59" t="s">
        <v>94</v>
      </c>
      <c r="D320" s="59" t="s">
        <v>95</v>
      </c>
      <c r="E320" s="260" t="s">
        <v>171</v>
      </c>
      <c r="F320" s="102"/>
      <c r="G320" s="200" t="s">
        <v>144</v>
      </c>
      <c r="H320" s="216"/>
      <c r="I320" s="59" t="s">
        <v>94</v>
      </c>
      <c r="J320" s="59" t="s">
        <v>95</v>
      </c>
      <c r="K320" s="3"/>
    </row>
    <row r="321" spans="1:11" ht="15" customHeight="1" x14ac:dyDescent="0.25">
      <c r="A321" s="2" t="s">
        <v>145</v>
      </c>
      <c r="B321" s="249"/>
      <c r="C321" s="250"/>
      <c r="D321" s="250"/>
      <c r="E321" s="250"/>
      <c r="F321" s="251"/>
      <c r="G321" s="1" t="s">
        <v>110</v>
      </c>
      <c r="H321" s="249"/>
      <c r="I321" s="250"/>
      <c r="J321" s="250"/>
      <c r="K321" s="252"/>
    </row>
    <row r="322" spans="1:11" ht="15" customHeight="1" x14ac:dyDescent="0.2">
      <c r="A322" s="2" t="s">
        <v>111</v>
      </c>
      <c r="C322" s="259"/>
      <c r="D322" s="259"/>
      <c r="E322" s="259"/>
      <c r="F322" s="259"/>
      <c r="G322" s="1" t="s">
        <v>137</v>
      </c>
      <c r="I322" s="253"/>
      <c r="J322" s="254"/>
      <c r="K322" s="255"/>
    </row>
    <row r="323" spans="1:11" ht="12" customHeight="1" x14ac:dyDescent="0.2">
      <c r="A323" s="2"/>
      <c r="K323" s="3"/>
    </row>
    <row r="324" spans="1:11" ht="15" customHeight="1" x14ac:dyDescent="0.25">
      <c r="A324" s="67" t="s">
        <v>146</v>
      </c>
      <c r="K324" s="3"/>
    </row>
    <row r="325" spans="1:11" ht="15" customHeight="1" x14ac:dyDescent="0.2">
      <c r="A325" s="2"/>
      <c r="B325" s="46" t="s">
        <v>147</v>
      </c>
      <c r="D325" s="59" t="s">
        <v>94</v>
      </c>
      <c r="E325" s="59" t="s">
        <v>95</v>
      </c>
      <c r="F325" s="1" t="s">
        <v>171</v>
      </c>
      <c r="K325" s="3"/>
    </row>
    <row r="326" spans="1:11" ht="15" customHeight="1" x14ac:dyDescent="0.25">
      <c r="A326" s="2" t="s">
        <v>109</v>
      </c>
      <c r="B326" s="249"/>
      <c r="C326" s="250"/>
      <c r="D326" s="250"/>
      <c r="E326" s="250"/>
      <c r="F326" s="251"/>
      <c r="G326" s="1" t="s">
        <v>33</v>
      </c>
      <c r="H326" s="249"/>
      <c r="I326" s="250"/>
      <c r="J326" s="250"/>
      <c r="K326" s="252"/>
    </row>
    <row r="327" spans="1:11" ht="15" customHeight="1" x14ac:dyDescent="0.25">
      <c r="A327" s="2" t="s">
        <v>148</v>
      </c>
      <c r="B327" s="249"/>
      <c r="C327" s="250"/>
      <c r="D327" s="250"/>
      <c r="E327" s="250"/>
      <c r="F327" s="251"/>
      <c r="G327" s="1" t="s">
        <v>149</v>
      </c>
      <c r="H327" s="249"/>
      <c r="I327" s="250"/>
      <c r="J327" s="250"/>
      <c r="K327" s="252"/>
    </row>
    <row r="328" spans="1:11" ht="15" customHeight="1" x14ac:dyDescent="0.2">
      <c r="A328" s="2" t="s">
        <v>137</v>
      </c>
      <c r="C328" s="259"/>
      <c r="D328" s="259"/>
      <c r="E328" s="259"/>
      <c r="F328" s="259"/>
      <c r="K328" s="3"/>
    </row>
    <row r="329" spans="1:11" ht="12" customHeight="1" x14ac:dyDescent="0.2">
      <c r="A329" s="2"/>
      <c r="K329" s="3"/>
    </row>
    <row r="330" spans="1:11" ht="15" customHeight="1" x14ac:dyDescent="0.2">
      <c r="A330" s="2"/>
      <c r="B330" s="46" t="s">
        <v>150</v>
      </c>
      <c r="D330" s="59" t="s">
        <v>94</v>
      </c>
      <c r="E330" s="59" t="s">
        <v>95</v>
      </c>
      <c r="F330" s="1" t="s">
        <v>171</v>
      </c>
      <c r="K330" s="3"/>
    </row>
    <row r="331" spans="1:11" ht="15" customHeight="1" x14ac:dyDescent="0.25">
      <c r="A331" s="2" t="s">
        <v>109</v>
      </c>
      <c r="B331" s="249"/>
      <c r="C331" s="250"/>
      <c r="D331" s="250"/>
      <c r="E331" s="250"/>
      <c r="F331" s="251"/>
      <c r="G331" s="1" t="s">
        <v>33</v>
      </c>
      <c r="H331" s="249"/>
      <c r="I331" s="250"/>
      <c r="J331" s="250"/>
      <c r="K331" s="252"/>
    </row>
    <row r="332" spans="1:11" ht="15" customHeight="1" x14ac:dyDescent="0.25">
      <c r="A332" s="2" t="s">
        <v>148</v>
      </c>
      <c r="B332" s="249"/>
      <c r="C332" s="250"/>
      <c r="D332" s="250"/>
      <c r="E332" s="250"/>
      <c r="F332" s="251"/>
      <c r="G332" s="1" t="s">
        <v>149</v>
      </c>
      <c r="H332" s="249"/>
      <c r="I332" s="250"/>
      <c r="J332" s="250"/>
      <c r="K332" s="252"/>
    </row>
    <row r="333" spans="1:11" ht="15" customHeight="1" x14ac:dyDescent="0.2">
      <c r="A333" s="2" t="s">
        <v>137</v>
      </c>
      <c r="C333" s="259"/>
      <c r="D333" s="259"/>
      <c r="E333" s="259"/>
      <c r="F333" s="259"/>
      <c r="G333" s="1" t="s">
        <v>111</v>
      </c>
      <c r="I333" s="253"/>
      <c r="J333" s="254"/>
      <c r="K333" s="255"/>
    </row>
    <row r="334" spans="1:11" ht="12" customHeight="1" x14ac:dyDescent="0.2">
      <c r="A334" s="2"/>
      <c r="K334" s="3"/>
    </row>
    <row r="335" spans="1:11" ht="9.75" customHeight="1" x14ac:dyDescent="0.2">
      <c r="A335" s="69"/>
      <c r="B335" s="13"/>
      <c r="C335" s="13"/>
      <c r="D335" s="13"/>
      <c r="E335" s="13"/>
      <c r="F335" s="13"/>
      <c r="G335" s="13"/>
      <c r="H335" s="13" t="s">
        <v>44</v>
      </c>
      <c r="I335" s="13"/>
      <c r="J335" s="13"/>
      <c r="K335" s="14"/>
    </row>
    <row r="336" spans="1:11" ht="15" x14ac:dyDescent="0.25">
      <c r="A336" s="2" t="s">
        <v>46</v>
      </c>
      <c r="B336" s="249"/>
      <c r="C336" s="250"/>
      <c r="D336" s="250"/>
      <c r="E336" s="250"/>
      <c r="F336" s="251"/>
      <c r="H336" s="262"/>
      <c r="I336" s="262"/>
      <c r="J336" s="262"/>
      <c r="K336" s="263"/>
    </row>
    <row r="337" spans="1:11" ht="12" customHeight="1" x14ac:dyDescent="0.2">
      <c r="A337" s="2"/>
      <c r="H337" s="262"/>
      <c r="I337" s="262"/>
      <c r="J337" s="262"/>
      <c r="K337" s="263"/>
    </row>
    <row r="338" spans="1:11" ht="15" x14ac:dyDescent="0.25">
      <c r="A338" s="2" t="s">
        <v>121</v>
      </c>
      <c r="B338" s="249"/>
      <c r="C338" s="250"/>
      <c r="D338" s="250"/>
      <c r="E338" s="250"/>
      <c r="F338" s="251"/>
      <c r="H338" s="262"/>
      <c r="I338" s="262"/>
      <c r="J338" s="262"/>
      <c r="K338" s="263"/>
    </row>
    <row r="339" spans="1:11" ht="7.5" customHeight="1" thickBot="1" x14ac:dyDescent="0.25">
      <c r="A339" s="4"/>
      <c r="B339" s="9"/>
      <c r="C339" s="9"/>
      <c r="D339" s="9"/>
      <c r="E339" s="9"/>
      <c r="F339" s="9"/>
      <c r="G339" s="9"/>
      <c r="H339" s="75"/>
      <c r="I339" s="75"/>
      <c r="J339" s="75"/>
      <c r="K339" s="76"/>
    </row>
    <row r="340" spans="1:11" ht="13.5" thickBot="1" x14ac:dyDescent="0.25"/>
    <row r="341" spans="1:11" ht="18.75" x14ac:dyDescent="0.3">
      <c r="A341" s="80" t="s">
        <v>160</v>
      </c>
      <c r="B341" s="60" t="s">
        <v>104</v>
      </c>
      <c r="C341" s="60"/>
      <c r="D341" s="60"/>
      <c r="E341" s="7"/>
      <c r="F341" s="7"/>
      <c r="G341" s="7"/>
      <c r="H341" s="243" t="s">
        <v>107</v>
      </c>
      <c r="I341" s="244"/>
      <c r="J341" s="247"/>
      <c r="K341" s="111"/>
    </row>
    <row r="342" spans="1:11" x14ac:dyDescent="0.2">
      <c r="A342" s="2"/>
      <c r="B342" s="89" t="s">
        <v>170</v>
      </c>
      <c r="H342" s="245"/>
      <c r="I342" s="246"/>
      <c r="J342" s="130"/>
      <c r="K342" s="248"/>
    </row>
    <row r="343" spans="1:11" x14ac:dyDescent="0.2">
      <c r="A343" s="2"/>
      <c r="K343" s="3"/>
    </row>
    <row r="344" spans="1:11" ht="13.5" thickBot="1" x14ac:dyDescent="0.25">
      <c r="A344" s="40"/>
      <c r="B344" s="46"/>
      <c r="C344" s="46"/>
      <c r="D344" s="46"/>
      <c r="G344" s="61" t="s">
        <v>105</v>
      </c>
      <c r="H344" s="62"/>
      <c r="I344" s="62"/>
      <c r="J344" s="62"/>
      <c r="K344" s="63"/>
    </row>
    <row r="345" spans="1:11" ht="18.75" x14ac:dyDescent="0.3">
      <c r="A345" s="30"/>
      <c r="B345" s="7"/>
      <c r="C345" s="7"/>
      <c r="D345" s="7"/>
      <c r="E345" s="7"/>
      <c r="F345" s="64"/>
      <c r="G345" s="65" t="s">
        <v>151</v>
      </c>
      <c r="H345" s="7"/>
      <c r="I345" s="7"/>
      <c r="J345" s="7"/>
      <c r="K345" s="8"/>
    </row>
    <row r="346" spans="1:11" ht="13.5" thickBot="1" x14ac:dyDescent="0.25">
      <c r="A346" s="4" t="s">
        <v>14</v>
      </c>
      <c r="B346" s="241" t="str">
        <f>+IF(CONOM&lt;&gt;"",CONOM,"")</f>
        <v/>
      </c>
      <c r="C346" s="242"/>
      <c r="D346" s="9" t="s">
        <v>15</v>
      </c>
      <c r="E346" s="241" t="str">
        <f>+IF(COPREN&lt;&gt;"",COPREN,"")</f>
        <v/>
      </c>
      <c r="F346" s="242"/>
      <c r="G346" s="9"/>
      <c r="H346" s="9" t="s">
        <v>12</v>
      </c>
      <c r="I346" s="66" t="str" cm="1">
        <f t="array" ref="I346">+IF(COLICEN&lt;&gt;"",COLICEN,"")</f>
        <v/>
      </c>
      <c r="J346" s="9"/>
      <c r="K346" s="5"/>
    </row>
    <row r="347" spans="1:11" x14ac:dyDescent="0.2">
      <c r="A347" s="2"/>
      <c r="K347" s="3"/>
    </row>
    <row r="348" spans="1:11" ht="15.75" x14ac:dyDescent="0.25">
      <c r="A348" s="67" t="s">
        <v>108</v>
      </c>
      <c r="K348" s="3"/>
    </row>
    <row r="349" spans="1:11" ht="15" x14ac:dyDescent="0.25">
      <c r="A349" s="2" t="s">
        <v>109</v>
      </c>
      <c r="B349" s="249"/>
      <c r="C349" s="250"/>
      <c r="D349" s="250"/>
      <c r="E349" s="250"/>
      <c r="F349" s="251"/>
      <c r="G349" s="1" t="s">
        <v>33</v>
      </c>
      <c r="H349" s="249"/>
      <c r="I349" s="250"/>
      <c r="J349" s="250"/>
      <c r="K349" s="252"/>
    </row>
    <row r="350" spans="1:11" ht="15" x14ac:dyDescent="0.25">
      <c r="A350" s="2" t="s">
        <v>110</v>
      </c>
      <c r="B350" s="249"/>
      <c r="C350" s="250"/>
      <c r="D350" s="250"/>
      <c r="E350" s="250"/>
      <c r="F350" s="251"/>
      <c r="G350" s="1" t="s">
        <v>111</v>
      </c>
      <c r="I350" s="253"/>
      <c r="J350" s="254"/>
      <c r="K350" s="255"/>
    </row>
    <row r="351" spans="1:11" x14ac:dyDescent="0.2">
      <c r="A351" s="2"/>
      <c r="K351" s="3"/>
    </row>
    <row r="352" spans="1:11" ht="23.25" customHeight="1" x14ac:dyDescent="0.25">
      <c r="A352" s="67" t="s">
        <v>112</v>
      </c>
      <c r="H352" s="73" t="s">
        <v>94</v>
      </c>
      <c r="I352" s="73" t="s">
        <v>95</v>
      </c>
      <c r="J352" s="260" t="s">
        <v>171</v>
      </c>
      <c r="K352" s="273"/>
    </row>
    <row r="353" spans="1:11" ht="15" x14ac:dyDescent="0.25">
      <c r="A353" s="2" t="s">
        <v>109</v>
      </c>
      <c r="B353" s="249"/>
      <c r="C353" s="250"/>
      <c r="D353" s="250"/>
      <c r="E353" s="250"/>
      <c r="F353" s="251"/>
      <c r="G353" s="1" t="s">
        <v>33</v>
      </c>
      <c r="H353" s="249"/>
      <c r="I353" s="250"/>
      <c r="J353" s="250"/>
      <c r="K353" s="252"/>
    </row>
    <row r="354" spans="1:11" ht="15" x14ac:dyDescent="0.25">
      <c r="A354" s="2" t="s">
        <v>110</v>
      </c>
      <c r="B354" s="249"/>
      <c r="C354" s="250"/>
      <c r="D354" s="250"/>
      <c r="E354" s="250"/>
      <c r="F354" s="251"/>
      <c r="G354" s="1" t="s">
        <v>111</v>
      </c>
      <c r="I354" s="253"/>
      <c r="J354" s="254"/>
      <c r="K354" s="255"/>
    </row>
    <row r="355" spans="1:11" x14ac:dyDescent="0.2">
      <c r="A355" s="2"/>
      <c r="K355" s="3"/>
    </row>
    <row r="356" spans="1:11" ht="15.75" x14ac:dyDescent="0.25">
      <c r="A356" s="67" t="s">
        <v>113</v>
      </c>
      <c r="K356" s="3"/>
    </row>
    <row r="357" spans="1:11" ht="15.75" x14ac:dyDescent="0.25">
      <c r="A357" s="67"/>
      <c r="B357" s="68" t="s">
        <v>114</v>
      </c>
      <c r="C357" s="59" t="s">
        <v>94</v>
      </c>
      <c r="D357" s="59" t="s">
        <v>95</v>
      </c>
      <c r="E357" s="1" t="s">
        <v>171</v>
      </c>
      <c r="K357" s="3"/>
    </row>
    <row r="358" spans="1:11" ht="15" x14ac:dyDescent="0.25">
      <c r="A358" s="2" t="s">
        <v>109</v>
      </c>
      <c r="B358" s="249"/>
      <c r="C358" s="250"/>
      <c r="D358" s="250"/>
      <c r="E358" s="250"/>
      <c r="F358" s="251"/>
      <c r="G358" s="1" t="s">
        <v>33</v>
      </c>
      <c r="H358" s="249"/>
      <c r="I358" s="250"/>
      <c r="J358" s="250"/>
      <c r="K358" s="252"/>
    </row>
    <row r="359" spans="1:11" ht="15" x14ac:dyDescent="0.25">
      <c r="A359" s="2" t="s">
        <v>110</v>
      </c>
      <c r="B359" s="249"/>
      <c r="C359" s="250"/>
      <c r="D359" s="250"/>
      <c r="E359" s="250"/>
      <c r="F359" s="251"/>
      <c r="G359" s="1" t="s">
        <v>111</v>
      </c>
      <c r="I359" s="253"/>
      <c r="J359" s="254"/>
      <c r="K359" s="255"/>
    </row>
    <row r="360" spans="1:11" x14ac:dyDescent="0.2">
      <c r="A360" s="2"/>
      <c r="K360" s="3"/>
    </row>
    <row r="361" spans="1:11" ht="15.75" x14ac:dyDescent="0.25">
      <c r="A361" s="67"/>
      <c r="B361" s="68" t="s">
        <v>115</v>
      </c>
      <c r="C361" s="59" t="s">
        <v>94</v>
      </c>
      <c r="D361" s="59" t="s">
        <v>95</v>
      </c>
      <c r="E361" s="1" t="s">
        <v>171</v>
      </c>
      <c r="K361" s="3"/>
    </row>
    <row r="362" spans="1:11" ht="15" x14ac:dyDescent="0.25">
      <c r="A362" s="2" t="s">
        <v>109</v>
      </c>
      <c r="B362" s="249"/>
      <c r="C362" s="250"/>
      <c r="D362" s="250"/>
      <c r="E362" s="250"/>
      <c r="F362" s="251"/>
      <c r="G362" s="1" t="s">
        <v>33</v>
      </c>
      <c r="H362" s="249"/>
      <c r="I362" s="250"/>
      <c r="J362" s="250"/>
      <c r="K362" s="252"/>
    </row>
    <row r="363" spans="1:11" ht="15" x14ac:dyDescent="0.25">
      <c r="A363" s="2" t="s">
        <v>110</v>
      </c>
      <c r="B363" s="249"/>
      <c r="C363" s="250"/>
      <c r="D363" s="250"/>
      <c r="E363" s="250"/>
      <c r="F363" s="251"/>
      <c r="G363" s="1" t="s">
        <v>111</v>
      </c>
      <c r="I363" s="253"/>
      <c r="J363" s="254"/>
      <c r="K363" s="255"/>
    </row>
    <row r="364" spans="1:11" x14ac:dyDescent="0.2">
      <c r="A364" s="2"/>
      <c r="K364" s="3"/>
    </row>
    <row r="365" spans="1:11" ht="15.75" x14ac:dyDescent="0.25">
      <c r="A365" s="67"/>
      <c r="B365" s="68" t="s">
        <v>116</v>
      </c>
      <c r="C365" s="59" t="s">
        <v>94</v>
      </c>
      <c r="D365" s="59" t="s">
        <v>95</v>
      </c>
      <c r="E365" s="1" t="s">
        <v>171</v>
      </c>
      <c r="K365" s="3"/>
    </row>
    <row r="366" spans="1:11" ht="15" x14ac:dyDescent="0.25">
      <c r="A366" s="2" t="s">
        <v>109</v>
      </c>
      <c r="B366" s="249"/>
      <c r="C366" s="250"/>
      <c r="D366" s="250"/>
      <c r="E366" s="250"/>
      <c r="F366" s="251"/>
      <c r="G366" s="1" t="s">
        <v>33</v>
      </c>
      <c r="H366" s="249"/>
      <c r="I366" s="250"/>
      <c r="J366" s="250"/>
      <c r="K366" s="252"/>
    </row>
    <row r="367" spans="1:11" ht="15" x14ac:dyDescent="0.25">
      <c r="A367" s="2" t="s">
        <v>110</v>
      </c>
      <c r="B367" s="249"/>
      <c r="C367" s="250"/>
      <c r="D367" s="250"/>
      <c r="E367" s="250"/>
      <c r="F367" s="251"/>
      <c r="G367" s="1" t="s">
        <v>111</v>
      </c>
      <c r="I367" s="253"/>
      <c r="J367" s="254"/>
      <c r="K367" s="255"/>
    </row>
    <row r="368" spans="1:11" x14ac:dyDescent="0.2">
      <c r="A368" s="2"/>
      <c r="K368" s="3"/>
    </row>
    <row r="369" spans="1:11" ht="15.75" x14ac:dyDescent="0.25">
      <c r="A369" s="67"/>
      <c r="B369" s="68" t="s">
        <v>118</v>
      </c>
      <c r="C369" s="59" t="s">
        <v>94</v>
      </c>
      <c r="D369" s="59" t="s">
        <v>95</v>
      </c>
      <c r="E369" s="1" t="s">
        <v>171</v>
      </c>
      <c r="K369" s="3"/>
    </row>
    <row r="370" spans="1:11" ht="15" x14ac:dyDescent="0.25">
      <c r="A370" s="2" t="s">
        <v>109</v>
      </c>
      <c r="B370" s="249"/>
      <c r="C370" s="250"/>
      <c r="D370" s="250"/>
      <c r="E370" s="250"/>
      <c r="F370" s="251"/>
      <c r="G370" s="1" t="s">
        <v>33</v>
      </c>
      <c r="H370" s="249"/>
      <c r="I370" s="250"/>
      <c r="J370" s="250"/>
      <c r="K370" s="252"/>
    </row>
    <row r="371" spans="1:11" ht="15" x14ac:dyDescent="0.25">
      <c r="A371" s="2" t="s">
        <v>110</v>
      </c>
      <c r="B371" s="249"/>
      <c r="C371" s="250"/>
      <c r="D371" s="250"/>
      <c r="E371" s="250"/>
      <c r="F371" s="251"/>
      <c r="G371" s="1" t="s">
        <v>111</v>
      </c>
      <c r="I371" s="253"/>
      <c r="J371" s="254"/>
      <c r="K371" s="255"/>
    </row>
    <row r="372" spans="1:11" x14ac:dyDescent="0.2">
      <c r="A372" s="2"/>
      <c r="K372" s="3"/>
    </row>
    <row r="373" spans="1:11" ht="15.75" x14ac:dyDescent="0.25">
      <c r="A373" s="67"/>
      <c r="B373" s="68" t="s">
        <v>117</v>
      </c>
      <c r="C373" s="59" t="s">
        <v>94</v>
      </c>
      <c r="D373" s="59" t="s">
        <v>95</v>
      </c>
      <c r="E373" s="1" t="s">
        <v>171</v>
      </c>
      <c r="K373" s="3"/>
    </row>
    <row r="374" spans="1:11" ht="15" x14ac:dyDescent="0.25">
      <c r="A374" s="2" t="s">
        <v>109</v>
      </c>
      <c r="B374" s="249"/>
      <c r="C374" s="250"/>
      <c r="D374" s="250"/>
      <c r="E374" s="250"/>
      <c r="F374" s="251"/>
      <c r="G374" s="1" t="s">
        <v>33</v>
      </c>
      <c r="H374" s="249"/>
      <c r="I374" s="250"/>
      <c r="J374" s="250"/>
      <c r="K374" s="252"/>
    </row>
    <row r="375" spans="1:11" ht="15" x14ac:dyDescent="0.25">
      <c r="A375" s="2" t="s">
        <v>110</v>
      </c>
      <c r="B375" s="249"/>
      <c r="C375" s="250"/>
      <c r="D375" s="250"/>
      <c r="E375" s="250"/>
      <c r="F375" s="251"/>
      <c r="G375" s="1" t="s">
        <v>111</v>
      </c>
      <c r="I375" s="253"/>
      <c r="J375" s="254"/>
      <c r="K375" s="255"/>
    </row>
    <row r="376" spans="1:11" x14ac:dyDescent="0.2">
      <c r="A376" s="2"/>
      <c r="K376" s="3"/>
    </row>
    <row r="377" spans="1:11" ht="15.75" x14ac:dyDescent="0.25">
      <c r="A377" s="67"/>
      <c r="B377" s="68" t="s">
        <v>119</v>
      </c>
      <c r="C377" s="59" t="s">
        <v>94</v>
      </c>
      <c r="D377" s="59" t="s">
        <v>95</v>
      </c>
      <c r="E377" s="1" t="s">
        <v>171</v>
      </c>
      <c r="K377" s="3"/>
    </row>
    <row r="378" spans="1:11" ht="15" x14ac:dyDescent="0.25">
      <c r="A378" s="2" t="s">
        <v>109</v>
      </c>
      <c r="B378" s="249"/>
      <c r="C378" s="250"/>
      <c r="D378" s="250"/>
      <c r="E378" s="250"/>
      <c r="F378" s="251"/>
      <c r="G378" s="1" t="s">
        <v>33</v>
      </c>
      <c r="H378" s="249"/>
      <c r="I378" s="250"/>
      <c r="J378" s="250"/>
      <c r="K378" s="252"/>
    </row>
    <row r="379" spans="1:11" ht="15" x14ac:dyDescent="0.25">
      <c r="A379" s="2" t="s">
        <v>110</v>
      </c>
      <c r="B379" s="249"/>
      <c r="C379" s="250"/>
      <c r="D379" s="250"/>
      <c r="E379" s="250"/>
      <c r="F379" s="251"/>
      <c r="G379" s="1" t="s">
        <v>111</v>
      </c>
      <c r="I379" s="253"/>
      <c r="J379" s="254"/>
      <c r="K379" s="255"/>
    </row>
    <row r="380" spans="1:11" x14ac:dyDescent="0.2">
      <c r="A380" s="2"/>
      <c r="K380" s="3"/>
    </row>
    <row r="381" spans="1:11" ht="15.75" x14ac:dyDescent="0.25">
      <c r="A381" s="67"/>
      <c r="B381" s="68" t="s">
        <v>120</v>
      </c>
      <c r="C381" s="59" t="s">
        <v>94</v>
      </c>
      <c r="D381" s="59" t="s">
        <v>95</v>
      </c>
      <c r="E381" s="1" t="s">
        <v>171</v>
      </c>
      <c r="K381" s="3"/>
    </row>
    <row r="382" spans="1:11" ht="15" x14ac:dyDescent="0.25">
      <c r="A382" s="2" t="s">
        <v>109</v>
      </c>
      <c r="B382" s="249"/>
      <c r="C382" s="250"/>
      <c r="D382" s="250"/>
      <c r="E382" s="250"/>
      <c r="F382" s="251"/>
      <c r="G382" s="1" t="s">
        <v>33</v>
      </c>
      <c r="H382" s="249"/>
      <c r="I382" s="250"/>
      <c r="J382" s="250"/>
      <c r="K382" s="252"/>
    </row>
    <row r="383" spans="1:11" ht="15" x14ac:dyDescent="0.25">
      <c r="A383" s="2" t="s">
        <v>110</v>
      </c>
      <c r="B383" s="249"/>
      <c r="C383" s="250"/>
      <c r="D383" s="250"/>
      <c r="E383" s="250"/>
      <c r="F383" s="251"/>
      <c r="G383" s="1" t="s">
        <v>111</v>
      </c>
      <c r="I383" s="253"/>
      <c r="J383" s="254"/>
      <c r="K383" s="255"/>
    </row>
    <row r="384" spans="1:11" x14ac:dyDescent="0.2">
      <c r="A384" s="2"/>
      <c r="K384" s="3"/>
    </row>
    <row r="385" spans="1:11" x14ac:dyDescent="0.2">
      <c r="A385" s="69"/>
      <c r="B385" s="13"/>
      <c r="C385" s="13"/>
      <c r="D385" s="13"/>
      <c r="E385" s="13"/>
      <c r="F385" s="13"/>
      <c r="G385" s="13"/>
      <c r="H385" s="13" t="s">
        <v>152</v>
      </c>
      <c r="I385" s="13"/>
      <c r="J385" s="13"/>
      <c r="K385" s="14"/>
    </row>
    <row r="386" spans="1:11" ht="15" x14ac:dyDescent="0.25">
      <c r="A386" s="2" t="s">
        <v>46</v>
      </c>
      <c r="B386" s="249"/>
      <c r="C386" s="250"/>
      <c r="D386" s="250"/>
      <c r="E386" s="250"/>
      <c r="F386" s="251"/>
      <c r="H386" s="262"/>
      <c r="I386" s="262"/>
      <c r="J386" s="262"/>
      <c r="K386" s="263"/>
    </row>
    <row r="387" spans="1:11" ht="15" customHeight="1" x14ac:dyDescent="0.2">
      <c r="A387" s="2"/>
      <c r="H387" s="262"/>
      <c r="I387" s="262"/>
      <c r="J387" s="262"/>
      <c r="K387" s="263"/>
    </row>
    <row r="388" spans="1:11" ht="15" x14ac:dyDescent="0.25">
      <c r="A388" s="2" t="s">
        <v>121</v>
      </c>
      <c r="B388" s="249"/>
      <c r="C388" s="250"/>
      <c r="D388" s="250"/>
      <c r="E388" s="250"/>
      <c r="F388" s="251"/>
      <c r="H388" s="262"/>
      <c r="I388" s="262"/>
      <c r="J388" s="262"/>
      <c r="K388" s="263"/>
    </row>
    <row r="389" spans="1:11" ht="15.75" customHeight="1" thickBot="1" x14ac:dyDescent="0.25">
      <c r="A389" s="4"/>
      <c r="B389" s="9"/>
      <c r="C389" s="9"/>
      <c r="D389" s="9"/>
      <c r="E389" s="9"/>
      <c r="F389" s="9"/>
      <c r="G389" s="9"/>
      <c r="H389" s="264"/>
      <c r="I389" s="264"/>
      <c r="J389" s="264"/>
      <c r="K389" s="265"/>
    </row>
  </sheetData>
  <sheetProtection algorithmName="SHA-512" hashValue="9ACLaQa62TiL0GUBA79cKe7yddG3wjzPct7RRuKUOr1u9JEYS7zgTuonr9bzZX4XUZ3RrHuf4GYCdmNpV3IWlg==" saltValue="Gtm58X6tP5+bp+5q/2u5Aw==" spinCount="100000" sheet="1" selectLockedCells="1"/>
  <mergeCells count="293">
    <mergeCell ref="B378:F378"/>
    <mergeCell ref="H378:K378"/>
    <mergeCell ref="B379:F379"/>
    <mergeCell ref="I379:K379"/>
    <mergeCell ref="B382:F382"/>
    <mergeCell ref="H382:K382"/>
    <mergeCell ref="A56:K56"/>
    <mergeCell ref="A55:K55"/>
    <mergeCell ref="H386:K389"/>
    <mergeCell ref="H336:K338"/>
    <mergeCell ref="H280:K283"/>
    <mergeCell ref="A231:K231"/>
    <mergeCell ref="A198:K198"/>
    <mergeCell ref="J202:K202"/>
    <mergeCell ref="J169:K169"/>
    <mergeCell ref="I63:K63"/>
    <mergeCell ref="I77:K77"/>
    <mergeCell ref="I91:K91"/>
    <mergeCell ref="B383:F383"/>
    <mergeCell ref="I383:K383"/>
    <mergeCell ref="B386:F386"/>
    <mergeCell ref="B388:F388"/>
    <mergeCell ref="J352:K352"/>
    <mergeCell ref="J246:K246"/>
    <mergeCell ref="B367:F367"/>
    <mergeCell ref="I367:K367"/>
    <mergeCell ref="B370:F370"/>
    <mergeCell ref="H370:K370"/>
    <mergeCell ref="B371:F371"/>
    <mergeCell ref="I371:K371"/>
    <mergeCell ref="B374:F374"/>
    <mergeCell ref="H374:K374"/>
    <mergeCell ref="B375:F375"/>
    <mergeCell ref="I375:K375"/>
    <mergeCell ref="B358:F358"/>
    <mergeCell ref="H358:K358"/>
    <mergeCell ref="B359:F359"/>
    <mergeCell ref="I359:K359"/>
    <mergeCell ref="B362:F362"/>
    <mergeCell ref="H362:K362"/>
    <mergeCell ref="B363:F363"/>
    <mergeCell ref="I363:K363"/>
    <mergeCell ref="B366:F366"/>
    <mergeCell ref="H366:K366"/>
    <mergeCell ref="B346:C346"/>
    <mergeCell ref="E346:F346"/>
    <mergeCell ref="B349:F349"/>
    <mergeCell ref="H349:K349"/>
    <mergeCell ref="B350:F350"/>
    <mergeCell ref="I350:K350"/>
    <mergeCell ref="B353:F353"/>
    <mergeCell ref="H353:K353"/>
    <mergeCell ref="B354:F354"/>
    <mergeCell ref="I354:K354"/>
    <mergeCell ref="B331:F331"/>
    <mergeCell ref="H331:K331"/>
    <mergeCell ref="B332:F332"/>
    <mergeCell ref="H332:K332"/>
    <mergeCell ref="C333:F333"/>
    <mergeCell ref="I333:K333"/>
    <mergeCell ref="B336:F336"/>
    <mergeCell ref="B338:F338"/>
    <mergeCell ref="H341:I342"/>
    <mergeCell ref="J341:K342"/>
    <mergeCell ref="G320:H320"/>
    <mergeCell ref="B321:F321"/>
    <mergeCell ref="H321:K321"/>
    <mergeCell ref="C322:F322"/>
    <mergeCell ref="I322:K322"/>
    <mergeCell ref="B326:F326"/>
    <mergeCell ref="B327:F327"/>
    <mergeCell ref="C328:F328"/>
    <mergeCell ref="H326:K326"/>
    <mergeCell ref="H327:K327"/>
    <mergeCell ref="E320:F320"/>
    <mergeCell ref="B315:F315"/>
    <mergeCell ref="H315:K315"/>
    <mergeCell ref="B316:F316"/>
    <mergeCell ref="I316:K316"/>
    <mergeCell ref="C317:F317"/>
    <mergeCell ref="B310:F310"/>
    <mergeCell ref="H310:K310"/>
    <mergeCell ref="B311:F311"/>
    <mergeCell ref="I311:K311"/>
    <mergeCell ref="C312:F312"/>
    <mergeCell ref="B301:F301"/>
    <mergeCell ref="I301:K301"/>
    <mergeCell ref="H295:I297"/>
    <mergeCell ref="C302:F302"/>
    <mergeCell ref="B305:F305"/>
    <mergeCell ref="H305:K305"/>
    <mergeCell ref="B306:F306"/>
    <mergeCell ref="I306:K306"/>
    <mergeCell ref="C307:F307"/>
    <mergeCell ref="B280:F280"/>
    <mergeCell ref="B282:F282"/>
    <mergeCell ref="H286:I287"/>
    <mergeCell ref="J286:K287"/>
    <mergeCell ref="B292:C292"/>
    <mergeCell ref="E292:F292"/>
    <mergeCell ref="B291:C291"/>
    <mergeCell ref="E291:F291"/>
    <mergeCell ref="B300:F300"/>
    <mergeCell ref="H300:K300"/>
    <mergeCell ref="B269:F269"/>
    <mergeCell ref="I269:K269"/>
    <mergeCell ref="B272:F272"/>
    <mergeCell ref="H272:K272"/>
    <mergeCell ref="B273:F273"/>
    <mergeCell ref="I273:K273"/>
    <mergeCell ref="B276:F276"/>
    <mergeCell ref="H276:K276"/>
    <mergeCell ref="B277:F277"/>
    <mergeCell ref="I277:K277"/>
    <mergeCell ref="B260:F260"/>
    <mergeCell ref="H260:K260"/>
    <mergeCell ref="B261:F261"/>
    <mergeCell ref="I261:K261"/>
    <mergeCell ref="B264:F264"/>
    <mergeCell ref="H264:K264"/>
    <mergeCell ref="B265:F265"/>
    <mergeCell ref="I265:K265"/>
    <mergeCell ref="B268:F268"/>
    <mergeCell ref="H268:K268"/>
    <mergeCell ref="B248:F248"/>
    <mergeCell ref="I248:K248"/>
    <mergeCell ref="B252:F252"/>
    <mergeCell ref="H252:K252"/>
    <mergeCell ref="B253:F253"/>
    <mergeCell ref="I253:K253"/>
    <mergeCell ref="B256:F256"/>
    <mergeCell ref="H256:K256"/>
    <mergeCell ref="B257:F257"/>
    <mergeCell ref="I257:K257"/>
    <mergeCell ref="B240:C240"/>
    <mergeCell ref="E240:F240"/>
    <mergeCell ref="H235:I236"/>
    <mergeCell ref="J235:K236"/>
    <mergeCell ref="B243:F243"/>
    <mergeCell ref="H243:K243"/>
    <mergeCell ref="I244:K244"/>
    <mergeCell ref="B244:F244"/>
    <mergeCell ref="B247:F247"/>
    <mergeCell ref="H247:K247"/>
    <mergeCell ref="A4:K4"/>
    <mergeCell ref="A5:K5"/>
    <mergeCell ref="A6:K6"/>
    <mergeCell ref="A10:K10"/>
    <mergeCell ref="A8:K8"/>
    <mergeCell ref="A104:K104"/>
    <mergeCell ref="A118:K118"/>
    <mergeCell ref="A119:K119"/>
    <mergeCell ref="I122:K122"/>
    <mergeCell ref="B106:C106"/>
    <mergeCell ref="E106:H106"/>
    <mergeCell ref="J106:K106"/>
    <mergeCell ref="G108:H108"/>
    <mergeCell ref="B108:C108"/>
    <mergeCell ref="G110:H110"/>
    <mergeCell ref="B114:B116"/>
    <mergeCell ref="D114:D116"/>
    <mergeCell ref="A12:K12"/>
    <mergeCell ref="A36:K36"/>
    <mergeCell ref="F66:H66"/>
    <mergeCell ref="G68:K68"/>
    <mergeCell ref="F84:H84"/>
    <mergeCell ref="H48:I48"/>
    <mergeCell ref="H47:K47"/>
    <mergeCell ref="D58:E58"/>
    <mergeCell ref="I58:J58"/>
    <mergeCell ref="G58:H58"/>
    <mergeCell ref="E74:F74"/>
    <mergeCell ref="E88:F88"/>
    <mergeCell ref="E102:F102"/>
    <mergeCell ref="D108:F108"/>
    <mergeCell ref="D110:F110"/>
    <mergeCell ref="F70:H70"/>
    <mergeCell ref="J70:K70"/>
    <mergeCell ref="J72:K72"/>
    <mergeCell ref="B72:H72"/>
    <mergeCell ref="C74:D74"/>
    <mergeCell ref="G74:H74"/>
    <mergeCell ref="J74:K74"/>
    <mergeCell ref="B64:C64"/>
    <mergeCell ref="E64:F64"/>
    <mergeCell ref="J66:K66"/>
    <mergeCell ref="J84:K84"/>
    <mergeCell ref="J86:K86"/>
    <mergeCell ref="C88:D88"/>
    <mergeCell ref="I108:I110"/>
    <mergeCell ref="J108:K110"/>
    <mergeCell ref="C96:E96"/>
    <mergeCell ref="C218:D218"/>
    <mergeCell ref="A203:K203"/>
    <mergeCell ref="A204:K204"/>
    <mergeCell ref="A206:K206"/>
    <mergeCell ref="A209:K209"/>
    <mergeCell ref="A170:K170"/>
    <mergeCell ref="A171:K171"/>
    <mergeCell ref="A173:K173"/>
    <mergeCell ref="C185:D185"/>
    <mergeCell ref="A176:K176"/>
    <mergeCell ref="B179:D179"/>
    <mergeCell ref="G179:I179"/>
    <mergeCell ref="B181:D181"/>
    <mergeCell ref="G181:I181"/>
    <mergeCell ref="G212:I212"/>
    <mergeCell ref="B214:D214"/>
    <mergeCell ref="G214:I214"/>
    <mergeCell ref="B92:C92"/>
    <mergeCell ref="E92:F92"/>
    <mergeCell ref="J94:K94"/>
    <mergeCell ref="F94:H94"/>
    <mergeCell ref="G96:K96"/>
    <mergeCell ref="G88:H88"/>
    <mergeCell ref="J88:K88"/>
    <mergeCell ref="B78:C78"/>
    <mergeCell ref="E78:F78"/>
    <mergeCell ref="J80:K80"/>
    <mergeCell ref="F80:H80"/>
    <mergeCell ref="C82:E82"/>
    <mergeCell ref="G82:K82"/>
    <mergeCell ref="B86:H86"/>
    <mergeCell ref="F98:H98"/>
    <mergeCell ref="J98:K98"/>
    <mergeCell ref="J100:K100"/>
    <mergeCell ref="J102:K102"/>
    <mergeCell ref="B100:H100"/>
    <mergeCell ref="C102:D102"/>
    <mergeCell ref="G102:H102"/>
    <mergeCell ref="F151:G151"/>
    <mergeCell ref="A133:K133"/>
    <mergeCell ref="B135:C135"/>
    <mergeCell ref="F135:G135"/>
    <mergeCell ref="I135:J135"/>
    <mergeCell ref="B136:C139"/>
    <mergeCell ref="F136:G139"/>
    <mergeCell ref="I136:J139"/>
    <mergeCell ref="E145:H146"/>
    <mergeCell ref="E147:H147"/>
    <mergeCell ref="E148:H149"/>
    <mergeCell ref="A129:K129"/>
    <mergeCell ref="A130:K130"/>
    <mergeCell ref="A131:K131"/>
    <mergeCell ref="A142:K143"/>
    <mergeCell ref="F114:G116"/>
    <mergeCell ref="C154:E155"/>
    <mergeCell ref="F154:G155"/>
    <mergeCell ref="I123:K126"/>
    <mergeCell ref="G121:H121"/>
    <mergeCell ref="J121:K121"/>
    <mergeCell ref="A158:K158"/>
    <mergeCell ref="A161:K161"/>
    <mergeCell ref="A164:K164"/>
    <mergeCell ref="A145:D149"/>
    <mergeCell ref="I145:K149"/>
    <mergeCell ref="A154:B155"/>
    <mergeCell ref="I154:K154"/>
    <mergeCell ref="I155:K155"/>
    <mergeCell ref="A152:B153"/>
    <mergeCell ref="I152:K152"/>
    <mergeCell ref="I153:K153"/>
    <mergeCell ref="C152:E153"/>
    <mergeCell ref="F152:G153"/>
    <mergeCell ref="A144:D144"/>
    <mergeCell ref="E144:H144"/>
    <mergeCell ref="I144:K144"/>
    <mergeCell ref="H151:K151"/>
    <mergeCell ref="C151:E151"/>
    <mergeCell ref="A19:K19"/>
    <mergeCell ref="C1:D2"/>
    <mergeCell ref="A2:B3"/>
    <mergeCell ref="E123:G126"/>
    <mergeCell ref="E122:G122"/>
    <mergeCell ref="B123:C126"/>
    <mergeCell ref="C226:K227"/>
    <mergeCell ref="C38:D38"/>
    <mergeCell ref="G38:H38"/>
    <mergeCell ref="C39:K39"/>
    <mergeCell ref="C40:D40"/>
    <mergeCell ref="C42:D42"/>
    <mergeCell ref="G42:H42"/>
    <mergeCell ref="J42:K42"/>
    <mergeCell ref="C43:H43"/>
    <mergeCell ref="C44:D44"/>
    <mergeCell ref="G50:J53"/>
    <mergeCell ref="C68:E68"/>
    <mergeCell ref="C221:K221"/>
    <mergeCell ref="C225:K225"/>
    <mergeCell ref="C193:K194"/>
    <mergeCell ref="C188:K188"/>
    <mergeCell ref="C192:K192"/>
    <mergeCell ref="B212:D212"/>
  </mergeCells>
  <conditionalFormatting sqref="C38:D38 G38:H38 C39:K39 C40:D40 C42:D42 G42:H42 J42:K42 C43:H43 C44:D44 H47 G50:J53">
    <cfRule type="containsBlanks" dxfId="13" priority="15">
      <formula>LEN(TRIM(C38))=0</formula>
    </cfRule>
  </conditionalFormatting>
  <conditionalFormatting sqref="I63 B64 E64 H64 J64 J66 F66 C66 C68 G68 C70 F70 J70 B72 J72 J74 G74 C74 I77 B78 E78 H78 J78 C80 F80 J80 C82 G82 C84 F84 J84 J86 B86 C88 G88 J88 I91 J92 H92 E92 B92 C94 F94 J94 G96 C96 C98 F98 J98 J100 B100 C102 G102 J102 B106 E106 J106 J108 G108 G110 B108 C110 B114 D114 G121 J121 B123 E123 I123 F136 I136 A145 E145 E148 I145 C152 F152 F154 C154 B179 G179 B212 G212">
    <cfRule type="containsBlanks" dxfId="12" priority="16">
      <formula>LEN(TRIM(A63))=0</formula>
    </cfRule>
  </conditionalFormatting>
  <conditionalFormatting sqref="B181:D181 G181:I181 D183 D187 F187 C188:K188 D191 F191 C192:K194 D196:D197 F196:F197 B214:D214 G214:I214 D216 D220 F220 D224 F224 C225:K227 D229:D230 F229:F230">
    <cfRule type="containsBlanks" dxfId="11" priority="18">
      <formula>LEN(TRIM(B181))=0</formula>
    </cfRule>
  </conditionalFormatting>
  <conditionalFormatting sqref="C221:K221">
    <cfRule type="containsBlanks" dxfId="10" priority="11">
      <formula>LEN(TRIM(C221))=0</formula>
    </cfRule>
  </conditionalFormatting>
  <conditionalFormatting sqref="I152:K155 A158:K158 A161:K161 A164:K164">
    <cfRule type="containsBlanks" dxfId="9" priority="10">
      <formula>LEN(TRIM(A152))=0</formula>
    </cfRule>
  </conditionalFormatting>
  <conditionalFormatting sqref="I240 E240:F240 B240:C240">
    <cfRule type="containsBlanks" dxfId="8" priority="9">
      <formula>LEN(TRIM(B240))=0</formula>
    </cfRule>
  </conditionalFormatting>
  <conditionalFormatting sqref="I292 E292:F292 B292:C292">
    <cfRule type="containsBlanks" dxfId="7" priority="8">
      <formula>LEN(TRIM(B292))=0</formula>
    </cfRule>
  </conditionalFormatting>
  <conditionalFormatting sqref="B291:C291">
    <cfRule type="containsBlanks" dxfId="6" priority="7">
      <formula>LEN(TRIM(B291))=0</formula>
    </cfRule>
  </conditionalFormatting>
  <conditionalFormatting sqref="E291:F291">
    <cfRule type="containsBlanks" dxfId="5" priority="6">
      <formula>LEN(TRIM(E291))=0</formula>
    </cfRule>
  </conditionalFormatting>
  <conditionalFormatting sqref="I291">
    <cfRule type="containsBlanks" dxfId="4" priority="5">
      <formula>LEN(TRIM(I291))=0</formula>
    </cfRule>
  </conditionalFormatting>
  <conditionalFormatting sqref="I346 E346:F346 B346:C346">
    <cfRule type="containsBlanks" dxfId="3" priority="4">
      <formula>LEN(TRIM(B346))=0</formula>
    </cfRule>
  </conditionalFormatting>
  <conditionalFormatting sqref="H48:I48">
    <cfRule type="containsBlanks" dxfId="2" priority="3">
      <formula>LEN(TRIM(H48))=0</formula>
    </cfRule>
  </conditionalFormatting>
  <conditionalFormatting sqref="K114">
    <cfRule type="containsBlanks" dxfId="1" priority="2">
      <formula>LEN(TRIM(K114))=0</formula>
    </cfRule>
  </conditionalFormatting>
  <conditionalFormatting sqref="K116">
    <cfRule type="containsBlanks" dxfId="0" priority="1">
      <formula>LEN(TRIM(K116))=0</formula>
    </cfRule>
  </conditionalFormatting>
  <pageMargins left="0.31496062992125984" right="0.19685039370078741" top="0.55118110236220474" bottom="0.19685039370078741" header="0.15748031496062992" footer="0.11811023622047245"/>
  <pageSetup paperSize="9" scale="98" orientation="portrait" r:id="rId1"/>
  <headerFooter>
    <oddHeader xml:space="preserve">&amp;L&amp;"-,Gras"Rallye du Thouaret&amp;C&amp;"-,Gras"&amp;12DOSSIER D ENGAGEMENT&amp;R&amp;"-,Gras"29 - 30 07 2023
</oddHeader>
    <oddFooter>&amp;R&amp;P/&amp;N</oddFooter>
  </headerFooter>
  <rowBreaks count="9" manualBreakCount="9">
    <brk id="57" max="16383" man="1"/>
    <brk id="165" max="10" man="1"/>
    <brk id="166" max="16383" man="1"/>
    <brk id="199" max="16383" man="1"/>
    <brk id="200" max="16383" man="1"/>
    <brk id="232" max="16383" man="1"/>
    <brk id="233" max="16383" man="1"/>
    <brk id="283" max="16383" man="1"/>
    <brk id="3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14</vt:i4>
      </vt:variant>
    </vt:vector>
  </HeadingPairs>
  <TitlesOfParts>
    <vt:vector size="15" baseType="lpstr">
      <vt:lpstr>Feuil1</vt:lpstr>
      <vt:lpstr>COLICEN</vt:lpstr>
      <vt:lpstr>CONOM</vt:lpstr>
      <vt:lpstr>COPREN</vt:lpstr>
      <vt:lpstr>PLICEN</vt:lpstr>
      <vt:lpstr>PNOM</vt:lpstr>
      <vt:lpstr>PPREN</vt:lpstr>
      <vt:lpstr>VAN</vt:lpstr>
      <vt:lpstr>VC</vt:lpstr>
      <vt:lpstr>VCL</vt:lpstr>
      <vt:lpstr>VCYL</vt:lpstr>
      <vt:lpstr>VGR</vt:lpstr>
      <vt:lpstr>VM</vt:lpstr>
      <vt:lpstr>VMOD</vt:lpstr>
      <vt:lpstr>VT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 TEXIER</dc:creator>
  <cp:lastModifiedBy>gerard TEXIER</cp:lastModifiedBy>
  <cp:lastPrinted>2023-04-13T14:55:47Z</cp:lastPrinted>
  <dcterms:created xsi:type="dcterms:W3CDTF">2019-12-03T09:07:05Z</dcterms:created>
  <dcterms:modified xsi:type="dcterms:W3CDTF">2023-04-13T14:58:22Z</dcterms:modified>
</cp:coreProperties>
</file>